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ovikova\Documents\ЕГЭ_2023\мкп2023\"/>
    </mc:Choice>
  </mc:AlternateContent>
  <bookViews>
    <workbookView xWindow="0" yWindow="0" windowWidth="20490" windowHeight="6420"/>
  </bookViews>
  <sheets>
    <sheet name="БВИ" sheetId="1" r:id="rId1"/>
  </sheets>
  <definedNames>
    <definedName name="_xlnm._FilterDatabase" localSheetId="0" hidden="1">БВИ!$A$2:$AJ$2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9" i="1" l="1"/>
  <c r="AH69" i="1"/>
  <c r="AJ69" i="1" s="1"/>
  <c r="AG69" i="1"/>
  <c r="AC69" i="1"/>
  <c r="Y69" i="1"/>
  <c r="U69" i="1"/>
  <c r="Q69" i="1"/>
  <c r="M69" i="1"/>
  <c r="I69" i="1"/>
  <c r="E69" i="1"/>
  <c r="AJ68" i="1"/>
  <c r="AI68" i="1"/>
  <c r="AH68" i="1"/>
  <c r="AG68" i="1"/>
  <c r="AC68" i="1"/>
  <c r="Y68" i="1"/>
  <c r="U68" i="1"/>
  <c r="Q68" i="1"/>
  <c r="M68" i="1"/>
  <c r="I68" i="1"/>
  <c r="E68" i="1"/>
  <c r="AI67" i="1"/>
  <c r="AJ67" i="1" s="1"/>
  <c r="AH67" i="1"/>
  <c r="AG67" i="1"/>
  <c r="AC67" i="1"/>
  <c r="Y67" i="1"/>
  <c r="U67" i="1"/>
  <c r="Q67" i="1"/>
  <c r="M67" i="1"/>
  <c r="I67" i="1"/>
  <c r="E67" i="1"/>
  <c r="AI66" i="1"/>
  <c r="AH66" i="1"/>
  <c r="AJ66" i="1" s="1"/>
  <c r="AG66" i="1"/>
  <c r="AC66" i="1"/>
  <c r="Y66" i="1"/>
  <c r="U66" i="1"/>
  <c r="Q66" i="1"/>
  <c r="M66" i="1"/>
  <c r="I66" i="1"/>
  <c r="E66" i="1"/>
  <c r="AI65" i="1"/>
  <c r="AH65" i="1"/>
  <c r="AJ65" i="1" s="1"/>
  <c r="AG65" i="1"/>
  <c r="AC65" i="1"/>
  <c r="Y65" i="1"/>
  <c r="U65" i="1"/>
  <c r="Q65" i="1"/>
  <c r="M65" i="1"/>
  <c r="I65" i="1"/>
  <c r="E65" i="1"/>
  <c r="AJ64" i="1"/>
  <c r="AI64" i="1"/>
  <c r="AH64" i="1"/>
  <c r="AG64" i="1"/>
  <c r="AC64" i="1"/>
  <c r="Y64" i="1"/>
  <c r="U64" i="1"/>
  <c r="Q64" i="1"/>
  <c r="M64" i="1"/>
  <c r="I64" i="1"/>
  <c r="E64" i="1"/>
  <c r="AI63" i="1"/>
  <c r="AJ63" i="1" s="1"/>
  <c r="AH63" i="1"/>
  <c r="AG63" i="1"/>
  <c r="AC63" i="1"/>
  <c r="Y63" i="1"/>
  <c r="U63" i="1"/>
  <c r="Q63" i="1"/>
  <c r="M63" i="1"/>
  <c r="I63" i="1"/>
  <c r="E63" i="1"/>
  <c r="AI62" i="1"/>
  <c r="AH62" i="1"/>
  <c r="AJ62" i="1" s="1"/>
  <c r="AG62" i="1"/>
  <c r="AC62" i="1"/>
  <c r="Y62" i="1"/>
  <c r="U62" i="1"/>
  <c r="Q62" i="1"/>
  <c r="M62" i="1"/>
  <c r="I62" i="1"/>
  <c r="E62" i="1"/>
  <c r="AI61" i="1"/>
  <c r="AH61" i="1"/>
  <c r="AJ61" i="1" s="1"/>
  <c r="AG61" i="1"/>
  <c r="AC61" i="1"/>
  <c r="Y61" i="1"/>
  <c r="U61" i="1"/>
  <c r="Q61" i="1"/>
  <c r="M61" i="1"/>
  <c r="I61" i="1"/>
  <c r="E61" i="1"/>
  <c r="AJ60" i="1"/>
  <c r="AI60" i="1"/>
  <c r="AH60" i="1"/>
  <c r="AG60" i="1"/>
  <c r="AC60" i="1"/>
  <c r="Y60" i="1"/>
  <c r="U60" i="1"/>
  <c r="Q60" i="1"/>
  <c r="M60" i="1"/>
  <c r="I60" i="1"/>
  <c r="E60" i="1"/>
  <c r="AI59" i="1"/>
  <c r="AJ59" i="1" s="1"/>
  <c r="AH59" i="1"/>
  <c r="AG59" i="1"/>
  <c r="AC59" i="1"/>
  <c r="Y59" i="1"/>
  <c r="U59" i="1"/>
  <c r="Q59" i="1"/>
  <c r="M59" i="1"/>
  <c r="I59" i="1"/>
  <c r="E59" i="1"/>
  <c r="AI58" i="1"/>
  <c r="AH58" i="1"/>
  <c r="AJ58" i="1" s="1"/>
  <c r="AG58" i="1"/>
  <c r="AC58" i="1"/>
  <c r="Y58" i="1"/>
  <c r="U58" i="1"/>
  <c r="Q58" i="1"/>
  <c r="M58" i="1"/>
  <c r="I58" i="1"/>
  <c r="E58" i="1"/>
  <c r="AI57" i="1"/>
  <c r="AH57" i="1"/>
  <c r="AJ57" i="1" s="1"/>
  <c r="AG57" i="1"/>
  <c r="AC57" i="1"/>
  <c r="Y57" i="1"/>
  <c r="U57" i="1"/>
  <c r="Q57" i="1"/>
  <c r="M57" i="1"/>
  <c r="I57" i="1"/>
  <c r="E57" i="1"/>
  <c r="AJ56" i="1"/>
  <c r="AI56" i="1"/>
  <c r="AH56" i="1"/>
  <c r="AG56" i="1"/>
  <c r="AC56" i="1"/>
  <c r="Y56" i="1"/>
  <c r="U56" i="1"/>
  <c r="Q56" i="1"/>
  <c r="M56" i="1"/>
  <c r="I56" i="1"/>
  <c r="E56" i="1"/>
  <c r="AI55" i="1"/>
  <c r="AJ55" i="1" s="1"/>
  <c r="AH55" i="1"/>
  <c r="AG55" i="1"/>
  <c r="AC55" i="1"/>
  <c r="Y55" i="1"/>
  <c r="U55" i="1"/>
  <c r="Q55" i="1"/>
  <c r="M55" i="1"/>
  <c r="I55" i="1"/>
  <c r="E55" i="1"/>
  <c r="AI54" i="1"/>
  <c r="AH54" i="1"/>
  <c r="AJ54" i="1" s="1"/>
  <c r="AG54" i="1"/>
  <c r="AC54" i="1"/>
  <c r="Y54" i="1"/>
  <c r="U54" i="1"/>
  <c r="Q54" i="1"/>
  <c r="M54" i="1"/>
  <c r="I54" i="1"/>
  <c r="E54" i="1"/>
  <c r="AI53" i="1"/>
  <c r="AH53" i="1"/>
  <c r="AJ53" i="1" s="1"/>
  <c r="AG53" i="1"/>
  <c r="AC53" i="1"/>
  <c r="Y53" i="1"/>
  <c r="U53" i="1"/>
  <c r="Q53" i="1"/>
  <c r="M53" i="1"/>
  <c r="I53" i="1"/>
  <c r="E53" i="1"/>
  <c r="AJ52" i="1"/>
  <c r="AI52" i="1"/>
  <c r="AH52" i="1"/>
  <c r="AG52" i="1"/>
  <c r="AC52" i="1"/>
  <c r="Y52" i="1"/>
  <c r="U52" i="1"/>
  <c r="Q52" i="1"/>
  <c r="M52" i="1"/>
  <c r="I52" i="1"/>
  <c r="E52" i="1"/>
  <c r="AI51" i="1"/>
  <c r="AJ51" i="1" s="1"/>
  <c r="AH51" i="1"/>
  <c r="AG51" i="1"/>
  <c r="AC51" i="1"/>
  <c r="Y51" i="1"/>
  <c r="U51" i="1"/>
  <c r="Q51" i="1"/>
  <c r="M51" i="1"/>
  <c r="I51" i="1"/>
  <c r="E51" i="1"/>
  <c r="AI50" i="1"/>
  <c r="AH50" i="1"/>
  <c r="AJ50" i="1" s="1"/>
  <c r="AG50" i="1"/>
  <c r="AC50" i="1"/>
  <c r="Y50" i="1"/>
  <c r="U50" i="1"/>
  <c r="Q50" i="1"/>
  <c r="M50" i="1"/>
  <c r="I50" i="1"/>
  <c r="E50" i="1"/>
  <c r="AI49" i="1"/>
  <c r="AH49" i="1"/>
  <c r="AJ49" i="1" s="1"/>
  <c r="AG49" i="1"/>
  <c r="AC49" i="1"/>
  <c r="Y49" i="1"/>
  <c r="U49" i="1"/>
  <c r="Q49" i="1"/>
  <c r="M49" i="1"/>
  <c r="I49" i="1"/>
  <c r="E49" i="1"/>
  <c r="AJ48" i="1"/>
  <c r="AI48" i="1"/>
  <c r="AH48" i="1"/>
  <c r="AG48" i="1"/>
  <c r="AC48" i="1"/>
  <c r="Y48" i="1"/>
  <c r="U48" i="1"/>
  <c r="Q48" i="1"/>
  <c r="M48" i="1"/>
  <c r="I48" i="1"/>
  <c r="E48" i="1"/>
  <c r="AI47" i="1"/>
  <c r="AJ47" i="1" s="1"/>
  <c r="AH47" i="1"/>
  <c r="AG47" i="1"/>
  <c r="AC47" i="1"/>
  <c r="Y47" i="1"/>
  <c r="U47" i="1"/>
  <c r="Q47" i="1"/>
  <c r="M47" i="1"/>
  <c r="I47" i="1"/>
  <c r="E47" i="1"/>
  <c r="AI46" i="1"/>
  <c r="AH46" i="1"/>
  <c r="AJ46" i="1" s="1"/>
  <c r="AG46" i="1"/>
  <c r="AC46" i="1"/>
  <c r="Y46" i="1"/>
  <c r="U46" i="1"/>
  <c r="Q46" i="1"/>
  <c r="M46" i="1"/>
  <c r="I46" i="1"/>
  <c r="E46" i="1"/>
  <c r="AI45" i="1"/>
  <c r="AH45" i="1"/>
  <c r="AJ45" i="1" s="1"/>
  <c r="AG45" i="1"/>
  <c r="AC45" i="1"/>
  <c r="Y45" i="1"/>
  <c r="U45" i="1"/>
  <c r="Q45" i="1"/>
  <c r="M45" i="1"/>
  <c r="I45" i="1"/>
  <c r="E45" i="1"/>
  <c r="AJ44" i="1"/>
  <c r="AI44" i="1"/>
  <c r="AH44" i="1"/>
  <c r="AG44" i="1"/>
  <c r="AC44" i="1"/>
  <c r="Y44" i="1"/>
  <c r="U44" i="1"/>
  <c r="Q44" i="1"/>
  <c r="M44" i="1"/>
  <c r="I44" i="1"/>
  <c r="E44" i="1"/>
  <c r="AI43" i="1"/>
  <c r="AJ43" i="1" s="1"/>
  <c r="AH43" i="1"/>
  <c r="AG43" i="1"/>
  <c r="AC43" i="1"/>
  <c r="Y43" i="1"/>
  <c r="U43" i="1"/>
  <c r="Q43" i="1"/>
  <c r="M43" i="1"/>
  <c r="I43" i="1"/>
  <c r="E43" i="1"/>
  <c r="AI42" i="1"/>
  <c r="AH42" i="1"/>
  <c r="AJ42" i="1" s="1"/>
  <c r="AG42" i="1"/>
  <c r="AC42" i="1"/>
  <c r="Y42" i="1"/>
  <c r="U42" i="1"/>
  <c r="Q42" i="1"/>
  <c r="M42" i="1"/>
  <c r="I42" i="1"/>
  <c r="E42" i="1"/>
  <c r="AI41" i="1"/>
  <c r="AH41" i="1"/>
  <c r="AJ41" i="1" s="1"/>
  <c r="AG41" i="1"/>
  <c r="AC41" i="1"/>
  <c r="Y41" i="1"/>
  <c r="U41" i="1"/>
  <c r="Q41" i="1"/>
  <c r="M41" i="1"/>
  <c r="I41" i="1"/>
  <c r="E41" i="1"/>
  <c r="AJ40" i="1"/>
  <c r="AI40" i="1"/>
  <c r="AH40" i="1"/>
  <c r="AG40" i="1"/>
  <c r="AC40" i="1"/>
  <c r="Y40" i="1"/>
  <c r="U40" i="1"/>
  <c r="Q40" i="1"/>
  <c r="M40" i="1"/>
  <c r="I40" i="1"/>
  <c r="E40" i="1"/>
  <c r="AI39" i="1"/>
  <c r="AJ39" i="1" s="1"/>
  <c r="AH39" i="1"/>
  <c r="AG39" i="1"/>
  <c r="AC39" i="1"/>
  <c r="Y39" i="1"/>
  <c r="U39" i="1"/>
  <c r="Q39" i="1"/>
  <c r="M39" i="1"/>
  <c r="I39" i="1"/>
  <c r="E39" i="1"/>
  <c r="AI38" i="1"/>
  <c r="AH38" i="1"/>
  <c r="AJ38" i="1" s="1"/>
  <c r="AG38" i="1"/>
  <c r="AC38" i="1"/>
  <c r="Y38" i="1"/>
  <c r="U38" i="1"/>
  <c r="Q38" i="1"/>
  <c r="M38" i="1"/>
  <c r="I38" i="1"/>
  <c r="E38" i="1"/>
  <c r="AI37" i="1"/>
  <c r="AH37" i="1"/>
  <c r="AJ37" i="1" s="1"/>
  <c r="AG37" i="1"/>
  <c r="AC37" i="1"/>
  <c r="Y37" i="1"/>
  <c r="U37" i="1"/>
  <c r="Q37" i="1"/>
  <c r="M37" i="1"/>
  <c r="I37" i="1"/>
  <c r="E37" i="1"/>
  <c r="AJ36" i="1"/>
  <c r="AI36" i="1"/>
  <c r="AH36" i="1"/>
  <c r="AG36" i="1"/>
  <c r="AC36" i="1"/>
  <c r="Y36" i="1"/>
  <c r="U36" i="1"/>
  <c r="Q36" i="1"/>
  <c r="M36" i="1"/>
  <c r="I36" i="1"/>
  <c r="E36" i="1"/>
  <c r="AI35" i="1"/>
  <c r="AJ35" i="1" s="1"/>
  <c r="AH35" i="1"/>
  <c r="AG35" i="1"/>
  <c r="AC35" i="1"/>
  <c r="Y35" i="1"/>
  <c r="U35" i="1"/>
  <c r="Q35" i="1"/>
  <c r="M35" i="1"/>
  <c r="I35" i="1"/>
  <c r="E35" i="1"/>
  <c r="AI34" i="1"/>
  <c r="AH34" i="1"/>
  <c r="AJ34" i="1" s="1"/>
  <c r="AG34" i="1"/>
  <c r="AC34" i="1"/>
  <c r="Y34" i="1"/>
  <c r="U34" i="1"/>
  <c r="Q34" i="1"/>
  <c r="M34" i="1"/>
  <c r="I34" i="1"/>
  <c r="E34" i="1"/>
  <c r="AI33" i="1"/>
  <c r="AH33" i="1"/>
  <c r="AJ33" i="1" s="1"/>
  <c r="AG33" i="1"/>
  <c r="AC33" i="1"/>
  <c r="Y33" i="1"/>
  <c r="U33" i="1"/>
  <c r="Q33" i="1"/>
  <c r="M33" i="1"/>
  <c r="I33" i="1"/>
  <c r="E33" i="1"/>
  <c r="AJ32" i="1"/>
  <c r="AI32" i="1"/>
  <c r="AH32" i="1"/>
  <c r="AG32" i="1"/>
  <c r="AC32" i="1"/>
  <c r="Y32" i="1"/>
  <c r="U32" i="1"/>
  <c r="Q32" i="1"/>
  <c r="M32" i="1"/>
  <c r="I32" i="1"/>
  <c r="E32" i="1"/>
  <c r="AI31" i="1"/>
  <c r="AJ31" i="1" s="1"/>
  <c r="AH31" i="1"/>
  <c r="AG31" i="1"/>
  <c r="AC31" i="1"/>
  <c r="Y31" i="1"/>
  <c r="U31" i="1"/>
  <c r="Q31" i="1"/>
  <c r="M31" i="1"/>
  <c r="I31" i="1"/>
  <c r="E31" i="1"/>
  <c r="AI30" i="1"/>
  <c r="AH30" i="1"/>
  <c r="AJ30" i="1" s="1"/>
  <c r="AG30" i="1"/>
  <c r="AC30" i="1"/>
  <c r="Y30" i="1"/>
  <c r="U30" i="1"/>
  <c r="Q30" i="1"/>
  <c r="M30" i="1"/>
  <c r="I30" i="1"/>
  <c r="E30" i="1"/>
  <c r="AI29" i="1"/>
  <c r="AH29" i="1"/>
  <c r="AJ29" i="1" s="1"/>
  <c r="AG29" i="1"/>
  <c r="AC29" i="1"/>
  <c r="Y29" i="1"/>
  <c r="U29" i="1"/>
  <c r="Q29" i="1"/>
  <c r="M29" i="1"/>
  <c r="I29" i="1"/>
  <c r="E29" i="1"/>
  <c r="AJ28" i="1"/>
  <c r="AI28" i="1"/>
  <c r="AH28" i="1"/>
  <c r="AG28" i="1"/>
  <c r="AC28" i="1"/>
  <c r="Y28" i="1"/>
  <c r="U28" i="1"/>
  <c r="Q28" i="1"/>
  <c r="M28" i="1"/>
  <c r="I28" i="1"/>
  <c r="E28" i="1"/>
  <c r="AI27" i="1"/>
  <c r="AJ27" i="1" s="1"/>
  <c r="AH27" i="1"/>
  <c r="AG27" i="1"/>
  <c r="AC27" i="1"/>
  <c r="Y27" i="1"/>
  <c r="U27" i="1"/>
  <c r="Q27" i="1"/>
  <c r="M27" i="1"/>
  <c r="I27" i="1"/>
  <c r="E27" i="1"/>
  <c r="AI26" i="1"/>
  <c r="AH26" i="1"/>
  <c r="AJ26" i="1" s="1"/>
  <c r="AG26" i="1"/>
  <c r="AC26" i="1"/>
  <c r="Y26" i="1"/>
  <c r="U26" i="1"/>
  <c r="Q26" i="1"/>
  <c r="M26" i="1"/>
  <c r="I26" i="1"/>
  <c r="E26" i="1"/>
  <c r="AI25" i="1"/>
  <c r="AH25" i="1"/>
  <c r="AJ25" i="1" s="1"/>
  <c r="AG25" i="1"/>
  <c r="AC25" i="1"/>
  <c r="Y25" i="1"/>
  <c r="U25" i="1"/>
  <c r="Q25" i="1"/>
  <c r="M25" i="1"/>
  <c r="I25" i="1"/>
  <c r="E25" i="1"/>
  <c r="AJ24" i="1"/>
  <c r="AI24" i="1"/>
  <c r="AH24" i="1"/>
  <c r="AG24" i="1"/>
  <c r="AC24" i="1"/>
  <c r="Y24" i="1"/>
  <c r="U24" i="1"/>
  <c r="Q24" i="1"/>
  <c r="M24" i="1"/>
  <c r="I24" i="1"/>
  <c r="E24" i="1"/>
  <c r="AI23" i="1"/>
  <c r="AJ23" i="1" s="1"/>
  <c r="AH23" i="1"/>
  <c r="AG23" i="1"/>
  <c r="AC23" i="1"/>
  <c r="Y23" i="1"/>
  <c r="U23" i="1"/>
  <c r="Q23" i="1"/>
  <c r="M23" i="1"/>
  <c r="I23" i="1"/>
  <c r="E23" i="1"/>
  <c r="AI22" i="1"/>
  <c r="AH22" i="1"/>
  <c r="AJ22" i="1" s="1"/>
  <c r="AG22" i="1"/>
  <c r="AC22" i="1"/>
  <c r="Y22" i="1"/>
  <c r="U22" i="1"/>
  <c r="Q22" i="1"/>
  <c r="M22" i="1"/>
  <c r="I22" i="1"/>
  <c r="E22" i="1"/>
  <c r="AI21" i="1"/>
  <c r="AH21" i="1"/>
  <c r="AJ21" i="1" s="1"/>
  <c r="AG21" i="1"/>
  <c r="AC21" i="1"/>
  <c r="Y21" i="1"/>
  <c r="U21" i="1"/>
  <c r="Q21" i="1"/>
  <c r="M21" i="1"/>
  <c r="I21" i="1"/>
  <c r="E21" i="1"/>
  <c r="AJ20" i="1"/>
  <c r="AI20" i="1"/>
  <c r="AH20" i="1"/>
  <c r="AG20" i="1"/>
  <c r="AC20" i="1"/>
  <c r="Y20" i="1"/>
  <c r="U20" i="1"/>
  <c r="Q20" i="1"/>
  <c r="M20" i="1"/>
  <c r="I20" i="1"/>
  <c r="E20" i="1"/>
  <c r="AI19" i="1"/>
  <c r="AJ19" i="1" s="1"/>
  <c r="AH19" i="1"/>
  <c r="AG19" i="1"/>
  <c r="AC19" i="1"/>
  <c r="Y19" i="1"/>
  <c r="U19" i="1"/>
  <c r="Q19" i="1"/>
  <c r="M19" i="1"/>
  <c r="I19" i="1"/>
  <c r="E19" i="1"/>
  <c r="AI18" i="1"/>
  <c r="AH18" i="1"/>
  <c r="AJ18" i="1" s="1"/>
  <c r="AG18" i="1"/>
  <c r="AC18" i="1"/>
  <c r="Y18" i="1"/>
  <c r="U18" i="1"/>
  <c r="Q18" i="1"/>
  <c r="M18" i="1"/>
  <c r="I18" i="1"/>
  <c r="E18" i="1"/>
  <c r="AI17" i="1"/>
  <c r="AH17" i="1"/>
  <c r="AJ17" i="1" s="1"/>
  <c r="AG17" i="1"/>
  <c r="AC17" i="1"/>
  <c r="Y17" i="1"/>
  <c r="U17" i="1"/>
  <c r="Q17" i="1"/>
  <c r="M17" i="1"/>
  <c r="I17" i="1"/>
  <c r="E17" i="1"/>
  <c r="AJ16" i="1"/>
  <c r="AI16" i="1"/>
  <c r="AH16" i="1"/>
  <c r="AG16" i="1"/>
  <c r="AC16" i="1"/>
  <c r="Y16" i="1"/>
  <c r="U16" i="1"/>
  <c r="Q16" i="1"/>
  <c r="M16" i="1"/>
  <c r="I16" i="1"/>
  <c r="E16" i="1"/>
  <c r="AI15" i="1"/>
  <c r="AJ15" i="1" s="1"/>
  <c r="AH15" i="1"/>
  <c r="AG15" i="1"/>
  <c r="AC15" i="1"/>
  <c r="Y15" i="1"/>
  <c r="U15" i="1"/>
  <c r="Q15" i="1"/>
  <c r="M15" i="1"/>
  <c r="I15" i="1"/>
  <c r="E15" i="1"/>
  <c r="AI14" i="1"/>
  <c r="AH14" i="1"/>
  <c r="AJ14" i="1" s="1"/>
  <c r="AG14" i="1"/>
  <c r="AC14" i="1"/>
  <c r="Y14" i="1"/>
  <c r="U14" i="1"/>
  <c r="Q14" i="1"/>
  <c r="M14" i="1"/>
  <c r="I14" i="1"/>
  <c r="E14" i="1"/>
  <c r="AI13" i="1"/>
  <c r="AH13" i="1"/>
  <c r="AJ13" i="1" s="1"/>
  <c r="AG13" i="1"/>
  <c r="AC13" i="1"/>
  <c r="Y13" i="1"/>
  <c r="U13" i="1"/>
  <c r="Q13" i="1"/>
  <c r="M13" i="1"/>
  <c r="I13" i="1"/>
  <c r="E13" i="1"/>
  <c r="AJ12" i="1"/>
  <c r="AI12" i="1"/>
  <c r="AH12" i="1"/>
  <c r="AG12" i="1"/>
  <c r="AC12" i="1"/>
  <c r="Y12" i="1"/>
  <c r="U12" i="1"/>
  <c r="Q12" i="1"/>
  <c r="M12" i="1"/>
  <c r="I12" i="1"/>
  <c r="E12" i="1"/>
  <c r="AI11" i="1"/>
  <c r="AJ11" i="1" s="1"/>
  <c r="AH11" i="1"/>
  <c r="AG11" i="1"/>
  <c r="AC11" i="1"/>
  <c r="Y11" i="1"/>
  <c r="U11" i="1"/>
  <c r="Q11" i="1"/>
  <c r="M11" i="1"/>
  <c r="I11" i="1"/>
  <c r="E11" i="1"/>
  <c r="AI10" i="1"/>
  <c r="AH10" i="1"/>
  <c r="AJ10" i="1" s="1"/>
  <c r="AG10" i="1"/>
  <c r="AC10" i="1"/>
  <c r="Y10" i="1"/>
  <c r="U10" i="1"/>
  <c r="Q10" i="1"/>
  <c r="M10" i="1"/>
  <c r="I10" i="1"/>
  <c r="E10" i="1"/>
  <c r="AI9" i="1"/>
  <c r="AH9" i="1"/>
  <c r="AJ9" i="1" s="1"/>
  <c r="AG9" i="1"/>
  <c r="AC9" i="1"/>
  <c r="Y9" i="1"/>
  <c r="U9" i="1"/>
  <c r="Q9" i="1"/>
  <c r="M9" i="1"/>
  <c r="I9" i="1"/>
  <c r="E9" i="1"/>
  <c r="AJ8" i="1"/>
  <c r="AI8" i="1"/>
  <c r="AH8" i="1"/>
  <c r="AG8" i="1"/>
  <c r="AC8" i="1"/>
  <c r="Y8" i="1"/>
  <c r="U8" i="1"/>
  <c r="Q8" i="1"/>
  <c r="M8" i="1"/>
  <c r="I8" i="1"/>
  <c r="E8" i="1"/>
  <c r="AI7" i="1"/>
  <c r="AJ7" i="1" s="1"/>
  <c r="AH7" i="1"/>
  <c r="AG7" i="1"/>
  <c r="AC7" i="1"/>
  <c r="Y7" i="1"/>
  <c r="U7" i="1"/>
  <c r="Q7" i="1"/>
  <c r="M7" i="1"/>
  <c r="I7" i="1"/>
  <c r="E7" i="1"/>
  <c r="AI6" i="1"/>
  <c r="AH6" i="1"/>
  <c r="AJ6" i="1" s="1"/>
  <c r="AG6" i="1"/>
  <c r="AC6" i="1"/>
  <c r="Y6" i="1"/>
  <c r="U6" i="1"/>
  <c r="Q6" i="1"/>
  <c r="M6" i="1"/>
  <c r="I6" i="1"/>
  <c r="E6" i="1"/>
  <c r="AI5" i="1"/>
  <c r="AH5" i="1"/>
  <c r="AJ5" i="1" s="1"/>
  <c r="AG5" i="1"/>
  <c r="AC5" i="1"/>
  <c r="Y5" i="1"/>
  <c r="U5" i="1"/>
  <c r="Q5" i="1"/>
  <c r="M5" i="1"/>
  <c r="I5" i="1"/>
  <c r="E5" i="1"/>
  <c r="AJ4" i="1"/>
  <c r="AI4" i="1"/>
  <c r="AH4" i="1"/>
  <c r="AG4" i="1"/>
  <c r="AC4" i="1"/>
  <c r="Y4" i="1"/>
  <c r="U4" i="1"/>
  <c r="Q4" i="1"/>
  <c r="M4" i="1"/>
  <c r="I4" i="1"/>
  <c r="E4" i="1"/>
  <c r="AI3" i="1"/>
  <c r="AJ3" i="1" s="1"/>
  <c r="AH3" i="1"/>
  <c r="AG3" i="1"/>
  <c r="AC3" i="1"/>
  <c r="Y3" i="1"/>
  <c r="U3" i="1"/>
  <c r="Q3" i="1"/>
  <c r="M3" i="1"/>
  <c r="I3" i="1"/>
  <c r="E3" i="1"/>
  <c r="AI1" i="1"/>
  <c r="AF1" i="1"/>
  <c r="AE1" i="1"/>
  <c r="AD1" i="1"/>
  <c r="AG1" i="1" s="1"/>
  <c r="AB1" i="1"/>
  <c r="AA1" i="1"/>
  <c r="Z1" i="1"/>
  <c r="AC1" i="1" s="1"/>
  <c r="X1" i="1"/>
  <c r="W1" i="1"/>
  <c r="V1" i="1"/>
  <c r="Y1" i="1" s="1"/>
  <c r="T1" i="1"/>
  <c r="S1" i="1"/>
  <c r="R1" i="1"/>
  <c r="U1" i="1" s="1"/>
  <c r="P1" i="1"/>
  <c r="O1" i="1"/>
  <c r="N1" i="1"/>
  <c r="Q1" i="1" s="1"/>
  <c r="L1" i="1"/>
  <c r="K1" i="1"/>
  <c r="J1" i="1"/>
  <c r="M1" i="1" s="1"/>
  <c r="H1" i="1"/>
  <c r="G1" i="1"/>
  <c r="F1" i="1"/>
  <c r="I1" i="1" s="1"/>
  <c r="D1" i="1"/>
  <c r="C1" i="1"/>
  <c r="B1" i="1"/>
  <c r="E1" i="1" s="1"/>
  <c r="AH1" i="1" l="1"/>
  <c r="AJ1" i="1" s="1"/>
</calcChain>
</file>

<file path=xl/sharedStrings.xml><?xml version="1.0" encoding="utf-8"?>
<sst xmlns="http://schemas.openxmlformats.org/spreadsheetml/2006/main" count="104" uniqueCount="104">
  <si>
    <t>ПО СТРАНЕ</t>
  </si>
  <si>
    <t>укрупненная группа</t>
  </si>
  <si>
    <t>Средний балл ЕГЭ Б+П 2023</t>
  </si>
  <si>
    <t>Средний балл ЕГЭ Б+П 2022</t>
  </si>
  <si>
    <t>Средний балл ЕГЭ Б+П 2021</t>
  </si>
  <si>
    <t>Изменение среднего балла за 2 года</t>
  </si>
  <si>
    <t>Зачислено всего (Б+П) чел 2023</t>
  </si>
  <si>
    <t>Зачислено всего (Б+П) чел 2022</t>
  </si>
  <si>
    <t>Зачислено всего (Б+П) чел 2021</t>
  </si>
  <si>
    <t>Динамика зачисленных за 2 года</t>
  </si>
  <si>
    <t>Ср.балл ЕГЭ (бюджет) 2023</t>
  </si>
  <si>
    <t>Ср.балл ЕГЭ (бюджет) 2022</t>
  </si>
  <si>
    <t>Ср.балл ЕГЭ (бюджет) 2021</t>
  </si>
  <si>
    <t>Изменение среднего балла (бюджет) за 2 года</t>
  </si>
  <si>
    <t>Зачислено на бюджетные места, чел. 2023</t>
  </si>
  <si>
    <t>Зачислено на бюджетные места, чел. 2022</t>
  </si>
  <si>
    <t>Зачислено на бюджетные места, чел. 2021</t>
  </si>
  <si>
    <t>Динамика зачисленных (бюджет) за 2 года</t>
  </si>
  <si>
    <t>Зачислено БВИ, чел. 2023</t>
  </si>
  <si>
    <t>Зачислено БВИ, чел. 2022</t>
  </si>
  <si>
    <t>Зачислено БВИ, чел. 2021</t>
  </si>
  <si>
    <t>Изменение зачисленных БВИ за 2 года</t>
  </si>
  <si>
    <t>Ср.балл ЕГЭ (платный прием) 2023</t>
  </si>
  <si>
    <t>Ср.балл ЕГЭ (платный прием) 2022</t>
  </si>
  <si>
    <t>Ср.балл ЕГЭ (платный прием) 2021</t>
  </si>
  <si>
    <t>Изменение среднего балла (платное) за 2 года</t>
  </si>
  <si>
    <t>Зачислено на платные места, чел. 2023</t>
  </si>
  <si>
    <t>Зачислено на платные места, чел. 2022</t>
  </si>
  <si>
    <t>Зачислено на платные места, чел. 2021</t>
  </si>
  <si>
    <t>Динамика зачисленных (платное) за 2 года</t>
  </si>
  <si>
    <t>Стоимость обучения (руб. в год) 2023</t>
  </si>
  <si>
    <t>Стоимость обучения (руб. в год) 2022</t>
  </si>
  <si>
    <t>Стоимость обучения (руб. в год) 2021</t>
  </si>
  <si>
    <t>Динамика стоимости платного обучения за 2 года</t>
  </si>
  <si>
    <t>Доля внебюджетного приема 2023</t>
  </si>
  <si>
    <t>Доля внебюджетного приема 2021</t>
  </si>
  <si>
    <t>Изменение доли внебюджетного приема 2021-23</t>
  </si>
  <si>
    <t>Информатика и вычислительная техника</t>
  </si>
  <si>
    <t>Экономика</t>
  </si>
  <si>
    <t>Юриспруденция</t>
  </si>
  <si>
    <t>Бизнес-информатика</t>
  </si>
  <si>
    <t>Педагогическое образование</t>
  </si>
  <si>
    <t>Международные отношения</t>
  </si>
  <si>
    <t>История</t>
  </si>
  <si>
    <t>Лингвистика и иностранные языки</t>
  </si>
  <si>
    <t>Психология</t>
  </si>
  <si>
    <t>Журналистика и литературное творчество</t>
  </si>
  <si>
    <t>Менеджмент</t>
  </si>
  <si>
    <t>Реклама и связи с общественностью</t>
  </si>
  <si>
    <t>Политология</t>
  </si>
  <si>
    <t>Филология</t>
  </si>
  <si>
    <t>Технологии легкой промышленности</t>
  </si>
  <si>
    <t>Архитектура и градостроительство</t>
  </si>
  <si>
    <t>Авиационная и ракетно-космическая техника</t>
  </si>
  <si>
    <t>Дизайн</t>
  </si>
  <si>
    <t>Электронная техника, радиотехника и связь</t>
  </si>
  <si>
    <t>Социология</t>
  </si>
  <si>
    <t>Издательское дело</t>
  </si>
  <si>
    <t>Психолого-педагогическое и специальное (дефектологическое) образование</t>
  </si>
  <si>
    <t>Философия</t>
  </si>
  <si>
    <t>Сфера обслуживания</t>
  </si>
  <si>
    <t>Машиностроение</t>
  </si>
  <si>
    <t>Биология</t>
  </si>
  <si>
    <t>Культурология</t>
  </si>
  <si>
    <t>Охрана памятников</t>
  </si>
  <si>
    <t>Религиоведение и теология</t>
  </si>
  <si>
    <t>Вооружение</t>
  </si>
  <si>
    <t>Почвоведение</t>
  </si>
  <si>
    <t>Управление водным транспортом</t>
  </si>
  <si>
    <t>Библиотеки и архивы</t>
  </si>
  <si>
    <t>Металлургия</t>
  </si>
  <si>
    <t>Полиграфия и упаковка</t>
  </si>
  <si>
    <t>Пищевые технологии</t>
  </si>
  <si>
    <t>Сельское и рыбное хозяйство</t>
  </si>
  <si>
    <t>Авиационные системы (эксплуатация)</t>
  </si>
  <si>
    <t>Сестринское дело</t>
  </si>
  <si>
    <t>Управление качеством</t>
  </si>
  <si>
    <t>Лесное дело</t>
  </si>
  <si>
    <t>Транспортные средства</t>
  </si>
  <si>
    <t>Морская техника</t>
  </si>
  <si>
    <t>Социальная работа</t>
  </si>
  <si>
    <t>Физическая культура</t>
  </si>
  <si>
    <t>Профессиональное обучение</t>
  </si>
  <si>
    <t>Теория искусств</t>
  </si>
  <si>
    <t>Государственное и муниципальное управление</t>
  </si>
  <si>
    <t>Геодезия и землеустройство</t>
  </si>
  <si>
    <t>Приборостроение и оптотехника</t>
  </si>
  <si>
    <t>Энергетика и энергетическое машиностроение</t>
  </si>
  <si>
    <t>Строительство</t>
  </si>
  <si>
    <t>Материалы</t>
  </si>
  <si>
    <t>Ядерные физика и технологии</t>
  </si>
  <si>
    <t>Технологические машины и оборудование</t>
  </si>
  <si>
    <t>Востоковедение и африканистика</t>
  </si>
  <si>
    <t>Нефтегазовое дело</t>
  </si>
  <si>
    <t>Геология</t>
  </si>
  <si>
    <t>Здравоохранение</t>
  </si>
  <si>
    <t>Экология</t>
  </si>
  <si>
    <t>Автоматика и управление</t>
  </si>
  <si>
    <t>География</t>
  </si>
  <si>
    <t>Химия</t>
  </si>
  <si>
    <t>Математика</t>
  </si>
  <si>
    <t>Химическая и биотехнологии</t>
  </si>
  <si>
    <t>Информационная безопасность</t>
  </si>
  <si>
    <t>Физика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</si>
</sst>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_-;\-* #,##0.00_-;_-* &quot;-&quot;??_-;_-@_-"/>
  </numFmts>
  <fonts count="10" x14ac:knownFonts="1"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9" fontId="3" fillId="3" borderId="3" xfId="2" applyFont="1" applyFill="1" applyBorder="1" applyAlignment="1">
      <alignment horizontal="center" vertical="center" wrapText="1"/>
    </xf>
    <xf numFmtId="9" fontId="5" fillId="3" borderId="3" xfId="2" applyFont="1" applyFill="1" applyBorder="1" applyAlignment="1">
      <alignment horizontal="center" vertical="center" wrapText="1"/>
    </xf>
    <xf numFmtId="9" fontId="0" fillId="3" borderId="3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4" borderId="1" xfId="0" applyFont="1" applyFill="1" applyBorder="1"/>
    <xf numFmtId="0" fontId="1" fillId="3" borderId="1" xfId="0" applyFont="1" applyFill="1" applyBorder="1"/>
    <xf numFmtId="9" fontId="1" fillId="3" borderId="1" xfId="2" applyFont="1" applyFill="1" applyBorder="1"/>
    <xf numFmtId="1" fontId="8" fillId="3" borderId="1" xfId="1" applyNumberFormat="1" applyFont="1" applyFill="1" applyBorder="1"/>
    <xf numFmtId="3" fontId="1" fillId="4" borderId="1" xfId="0" applyNumberFormat="1" applyFont="1" applyFill="1" applyBorder="1"/>
    <xf numFmtId="3" fontId="1" fillId="4" borderId="2" xfId="0" applyNumberFormat="1" applyFont="1" applyFill="1" applyBorder="1"/>
    <xf numFmtId="9" fontId="1" fillId="3" borderId="3" xfId="2" applyFont="1" applyFill="1" applyBorder="1"/>
    <xf numFmtId="9" fontId="0" fillId="3" borderId="3" xfId="2" applyFont="1" applyFill="1" applyBorder="1"/>
    <xf numFmtId="9" fontId="0" fillId="3" borderId="3" xfId="0" applyNumberFormat="1" applyFill="1" applyBorder="1"/>
    <xf numFmtId="0" fontId="9" fillId="0" borderId="0" xfId="0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tabSelected="1" zoomScale="70" zoomScaleNormal="70" workbookViewId="0"/>
  </sheetViews>
  <sheetFormatPr defaultColWidth="12.875" defaultRowHeight="15.75" x14ac:dyDescent="0.25"/>
  <cols>
    <col min="1" max="1" width="48.375" customWidth="1"/>
    <col min="2" max="4" width="12.375" bestFit="1" customWidth="1"/>
    <col min="5" max="5" width="15" bestFit="1" customWidth="1"/>
    <col min="6" max="12" width="12.375" bestFit="1" customWidth="1"/>
    <col min="13" max="13" width="15.75" bestFit="1" customWidth="1"/>
    <col min="14" max="20" width="12.375" bestFit="1" customWidth="1"/>
    <col min="21" max="21" width="12.375" style="25" bestFit="1" customWidth="1"/>
    <col min="22" max="35" width="12.375" bestFit="1" customWidth="1"/>
  </cols>
  <sheetData>
    <row r="1" spans="1:36" s="10" customFormat="1" ht="72.95" customHeight="1" x14ac:dyDescent="0.25">
      <c r="A1" s="1" t="s">
        <v>0</v>
      </c>
      <c r="B1" s="2">
        <f>AVERAGE(B3:B69)</f>
        <v>68.02985074626865</v>
      </c>
      <c r="C1" s="2">
        <f>AVERAGE(C3:C69)</f>
        <v>68.389552238805948</v>
      </c>
      <c r="D1" s="2">
        <f>AVERAGE(D3:D69)</f>
        <v>68.494029850746259</v>
      </c>
      <c r="E1" s="3">
        <f>B1-D1</f>
        <v>-0.46417910447760846</v>
      </c>
      <c r="F1" s="2">
        <f>SUM(F3:F69)</f>
        <v>535899</v>
      </c>
      <c r="G1" s="2">
        <f>SUM(G3:G69)</f>
        <v>527356</v>
      </c>
      <c r="H1" s="2">
        <f>SUM(H3:H69)</f>
        <v>521561</v>
      </c>
      <c r="I1" s="4">
        <f>F1/H1</f>
        <v>1.0274905523994318</v>
      </c>
      <c r="J1" s="2">
        <f>AVERAGE(J3:J69)</f>
        <v>71.279104477611938</v>
      </c>
      <c r="K1" s="2">
        <f>AVERAGE(K3:K69)</f>
        <v>71.662686567164229</v>
      </c>
      <c r="L1" s="2">
        <f>AVERAGE(L3:L69)</f>
        <v>71.765671641791016</v>
      </c>
      <c r="M1" s="3">
        <f>J1-L1</f>
        <v>-0.4865671641790783</v>
      </c>
      <c r="N1" s="2">
        <f>SUM(N3:N69)</f>
        <v>353412</v>
      </c>
      <c r="O1" s="2">
        <f>SUM(O3:O69)</f>
        <v>345446</v>
      </c>
      <c r="P1" s="2">
        <f>SUM(P3:P69)</f>
        <v>342650</v>
      </c>
      <c r="Q1" s="4">
        <f t="shared" ref="Q1" si="0">N1/P1</f>
        <v>1.0314081424193784</v>
      </c>
      <c r="R1" s="2">
        <f>SUM(R3:R69)</f>
        <v>7279</v>
      </c>
      <c r="S1" s="2">
        <f>SUM(S3:S69)</f>
        <v>7295</v>
      </c>
      <c r="T1" s="2">
        <f>SUM(T3:T69)</f>
        <v>6914</v>
      </c>
      <c r="U1" s="5">
        <f>R1-T1</f>
        <v>365</v>
      </c>
      <c r="V1" s="2">
        <f>AVERAGE(V3:V69)</f>
        <v>62.356716417910469</v>
      </c>
      <c r="W1" s="2">
        <f>AVERAGE(W3:W69)</f>
        <v>62.577611940298489</v>
      </c>
      <c r="X1" s="2">
        <f>AVERAGE(X3:X69)</f>
        <v>62.989552238805956</v>
      </c>
      <c r="Y1" s="3">
        <f>V1-X1</f>
        <v>-0.63283582089548673</v>
      </c>
      <c r="Z1" s="2">
        <f>SUM(Z3:Z69)</f>
        <v>165827</v>
      </c>
      <c r="AA1" s="2">
        <f>SUM(AA3:AA69)</f>
        <v>167472</v>
      </c>
      <c r="AB1" s="2">
        <f>SUM(AB3:AB69)</f>
        <v>165333</v>
      </c>
      <c r="AC1" s="4">
        <f>Z1/AB1</f>
        <v>1.0029879092498171</v>
      </c>
      <c r="AD1" s="2">
        <f>AVERAGE(AD3:AD69)</f>
        <v>190202.19402985074</v>
      </c>
      <c r="AE1" s="2">
        <f>AVERAGE(AE3:AE69)</f>
        <v>175287.49253731343</v>
      </c>
      <c r="AF1" s="6">
        <f>AVERAGE(AF3:AF69)</f>
        <v>169971.89552238805</v>
      </c>
      <c r="AG1" s="7">
        <f t="shared" ref="AG1" si="1">AD1/AF1</f>
        <v>1.1190214326038272</v>
      </c>
      <c r="AH1" s="8">
        <f t="shared" ref="AH1" si="2">Z1/F1</f>
        <v>0.30943703944213369</v>
      </c>
      <c r="AI1" s="8">
        <f t="shared" ref="AI1" si="3">AB1/H1</f>
        <v>0.31699647788082314</v>
      </c>
      <c r="AJ1" s="9">
        <f>AH1-AI1</f>
        <v>-7.5594384386894475E-3</v>
      </c>
    </row>
    <row r="2" spans="1:36" ht="63.75" x14ac:dyDescent="0.2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2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13" t="s">
        <v>32</v>
      </c>
      <c r="AG2" s="14" t="s">
        <v>33</v>
      </c>
      <c r="AH2" s="14" t="s">
        <v>34</v>
      </c>
      <c r="AI2" s="14" t="s">
        <v>35</v>
      </c>
      <c r="AJ2" s="15" t="s">
        <v>36</v>
      </c>
    </row>
    <row r="3" spans="1:36" x14ac:dyDescent="0.25">
      <c r="A3" s="16" t="s">
        <v>37</v>
      </c>
      <c r="B3" s="16">
        <v>71.8</v>
      </c>
      <c r="C3" s="16">
        <v>72.7</v>
      </c>
      <c r="D3" s="16">
        <v>72.2</v>
      </c>
      <c r="E3" s="17">
        <f t="shared" ref="E3:E66" si="4">B3-D3</f>
        <v>-0.40000000000000568</v>
      </c>
      <c r="F3" s="16">
        <v>48205</v>
      </c>
      <c r="G3" s="16">
        <v>45937</v>
      </c>
      <c r="H3" s="16">
        <v>44665</v>
      </c>
      <c r="I3" s="18">
        <f t="shared" ref="I3:I66" si="5">F3/H3</f>
        <v>1.0792566886824135</v>
      </c>
      <c r="J3" s="16">
        <v>74.3</v>
      </c>
      <c r="K3" s="16">
        <v>75</v>
      </c>
      <c r="L3" s="16">
        <v>74.099999999999994</v>
      </c>
      <c r="M3" s="17">
        <f t="shared" ref="M3:M66" si="6">J3-L3</f>
        <v>0.20000000000000284</v>
      </c>
      <c r="N3" s="16">
        <v>35405</v>
      </c>
      <c r="O3" s="16">
        <v>34530</v>
      </c>
      <c r="P3" s="16">
        <v>34342</v>
      </c>
      <c r="Q3" s="18">
        <f t="shared" ref="Q3:Q66" si="7">N3/P3</f>
        <v>1.0309533515811542</v>
      </c>
      <c r="R3" s="16">
        <v>1195</v>
      </c>
      <c r="S3" s="16">
        <v>1118</v>
      </c>
      <c r="T3" s="16">
        <v>977</v>
      </c>
      <c r="U3" s="19">
        <f t="shared" ref="U3:U66" si="8">R3-T3</f>
        <v>218</v>
      </c>
      <c r="V3" s="16">
        <v>65.099999999999994</v>
      </c>
      <c r="W3" s="16">
        <v>66</v>
      </c>
      <c r="X3" s="16">
        <v>66.7</v>
      </c>
      <c r="Y3" s="17">
        <f t="shared" ref="Y3:Y66" si="9">V3-X3</f>
        <v>-1.6000000000000085</v>
      </c>
      <c r="Z3" s="16">
        <v>11157</v>
      </c>
      <c r="AA3" s="16">
        <v>10055</v>
      </c>
      <c r="AB3" s="16">
        <v>8990</v>
      </c>
      <c r="AC3" s="18">
        <f t="shared" ref="AC3:AC66" si="10">Z3/AB3</f>
        <v>1.2410456062291435</v>
      </c>
      <c r="AD3" s="20">
        <v>179111</v>
      </c>
      <c r="AE3" s="20">
        <v>163567</v>
      </c>
      <c r="AF3" s="21">
        <v>155677</v>
      </c>
      <c r="AG3" s="22">
        <f t="shared" ref="AG3:AG66" si="11">AD3/AF3</f>
        <v>1.1505296222306443</v>
      </c>
      <c r="AH3" s="23">
        <f t="shared" ref="AH3:AH66" si="12">Z3/F3</f>
        <v>0.2314490198112229</v>
      </c>
      <c r="AI3" s="23">
        <f t="shared" ref="AI3:AI66" si="13">AB3/H3</f>
        <v>0.2012761670211575</v>
      </c>
      <c r="AJ3" s="24">
        <f t="shared" ref="AJ3:AJ66" si="14">AH3-AI3</f>
        <v>3.0172852790065402E-2</v>
      </c>
    </row>
    <row r="4" spans="1:36" x14ac:dyDescent="0.25">
      <c r="A4" s="16" t="s">
        <v>38</v>
      </c>
      <c r="B4" s="16">
        <v>68.3</v>
      </c>
      <c r="C4" s="16">
        <v>68.900000000000006</v>
      </c>
      <c r="D4" s="16">
        <v>68.400000000000006</v>
      </c>
      <c r="E4" s="17">
        <f t="shared" si="4"/>
        <v>-0.10000000000000853</v>
      </c>
      <c r="F4" s="16">
        <v>30036</v>
      </c>
      <c r="G4" s="16">
        <v>31565</v>
      </c>
      <c r="H4" s="16">
        <v>32436</v>
      </c>
      <c r="I4" s="18">
        <f t="shared" si="5"/>
        <v>0.92600813910469848</v>
      </c>
      <c r="J4" s="16">
        <v>79.599999999999994</v>
      </c>
      <c r="K4" s="16">
        <v>81.2</v>
      </c>
      <c r="L4" s="16">
        <v>81.400000000000006</v>
      </c>
      <c r="M4" s="17">
        <f t="shared" si="6"/>
        <v>-1.8000000000000114</v>
      </c>
      <c r="N4" s="16">
        <v>8013</v>
      </c>
      <c r="O4" s="16">
        <v>8013</v>
      </c>
      <c r="P4" s="16">
        <v>7577</v>
      </c>
      <c r="Q4" s="18">
        <f t="shared" si="7"/>
        <v>1.0575425630196649</v>
      </c>
      <c r="R4" s="16">
        <v>615</v>
      </c>
      <c r="S4" s="16">
        <v>605</v>
      </c>
      <c r="T4" s="16">
        <v>460</v>
      </c>
      <c r="U4" s="19">
        <f t="shared" si="8"/>
        <v>155</v>
      </c>
      <c r="V4" s="16">
        <v>64.400000000000006</v>
      </c>
      <c r="W4" s="16">
        <v>65.099999999999994</v>
      </c>
      <c r="X4" s="16">
        <v>64.7</v>
      </c>
      <c r="Y4" s="17">
        <f t="shared" si="9"/>
        <v>-0.29999999999999716</v>
      </c>
      <c r="Z4" s="16">
        <v>19750</v>
      </c>
      <c r="AA4" s="16">
        <v>21442</v>
      </c>
      <c r="AB4" s="16">
        <v>22617</v>
      </c>
      <c r="AC4" s="18">
        <f t="shared" si="10"/>
        <v>0.87323694566034404</v>
      </c>
      <c r="AD4" s="20">
        <v>177467</v>
      </c>
      <c r="AE4" s="20">
        <v>162158</v>
      </c>
      <c r="AF4" s="21">
        <v>157095</v>
      </c>
      <c r="AG4" s="22">
        <f t="shared" si="11"/>
        <v>1.1296794933002323</v>
      </c>
      <c r="AH4" s="23">
        <f t="shared" si="12"/>
        <v>0.65754428019709676</v>
      </c>
      <c r="AI4" s="23">
        <f t="shared" si="13"/>
        <v>0.69728079911209762</v>
      </c>
      <c r="AJ4" s="24">
        <f t="shared" si="14"/>
        <v>-3.9736518915000851E-2</v>
      </c>
    </row>
    <row r="5" spans="1:36" x14ac:dyDescent="0.25">
      <c r="A5" s="16" t="s">
        <v>39</v>
      </c>
      <c r="B5" s="16">
        <v>68.8</v>
      </c>
      <c r="C5" s="16">
        <v>68.599999999999994</v>
      </c>
      <c r="D5" s="16">
        <v>68</v>
      </c>
      <c r="E5" s="17">
        <f t="shared" si="4"/>
        <v>0.79999999999999716</v>
      </c>
      <c r="F5" s="16">
        <v>36643</v>
      </c>
      <c r="G5" s="16">
        <v>38097</v>
      </c>
      <c r="H5" s="16">
        <v>35235</v>
      </c>
      <c r="I5" s="18">
        <f t="shared" si="5"/>
        <v>1.0399602667801902</v>
      </c>
      <c r="J5" s="16">
        <v>83.6</v>
      </c>
      <c r="K5" s="16">
        <v>83.9</v>
      </c>
      <c r="L5" s="16">
        <v>84.3</v>
      </c>
      <c r="M5" s="17">
        <f t="shared" si="6"/>
        <v>-0.70000000000000284</v>
      </c>
      <c r="N5" s="16">
        <v>7170</v>
      </c>
      <c r="O5" s="16">
        <v>7127</v>
      </c>
      <c r="P5" s="16">
        <v>6919</v>
      </c>
      <c r="Q5" s="18">
        <f t="shared" si="7"/>
        <v>1.0362769186298597</v>
      </c>
      <c r="R5" s="16">
        <v>482</v>
      </c>
      <c r="S5" s="16">
        <v>468</v>
      </c>
      <c r="T5" s="16">
        <v>425</v>
      </c>
      <c r="U5" s="19">
        <f t="shared" si="8"/>
        <v>57</v>
      </c>
      <c r="V5" s="16">
        <v>65.400000000000006</v>
      </c>
      <c r="W5" s="16">
        <v>65.3</v>
      </c>
      <c r="X5" s="16">
        <v>64.3</v>
      </c>
      <c r="Y5" s="17">
        <f t="shared" si="9"/>
        <v>1.1000000000000085</v>
      </c>
      <c r="Z5" s="16">
        <v>26250</v>
      </c>
      <c r="AA5" s="16">
        <v>28295</v>
      </c>
      <c r="AB5" s="16">
        <v>26013</v>
      </c>
      <c r="AC5" s="18">
        <f t="shared" si="10"/>
        <v>1.0091108292007842</v>
      </c>
      <c r="AD5" s="20">
        <v>180295</v>
      </c>
      <c r="AE5" s="20">
        <v>169649</v>
      </c>
      <c r="AF5" s="21">
        <v>163669</v>
      </c>
      <c r="AG5" s="22">
        <f t="shared" si="11"/>
        <v>1.1015830731537433</v>
      </c>
      <c r="AH5" s="23">
        <f t="shared" si="12"/>
        <v>0.71637147613459595</v>
      </c>
      <c r="AI5" s="23">
        <f t="shared" si="13"/>
        <v>0.7382716049382716</v>
      </c>
      <c r="AJ5" s="24">
        <f t="shared" si="14"/>
        <v>-2.1900128803675645E-2</v>
      </c>
    </row>
    <row r="6" spans="1:36" x14ac:dyDescent="0.25">
      <c r="A6" s="16" t="s">
        <v>40</v>
      </c>
      <c r="B6" s="16">
        <v>68.900000000000006</v>
      </c>
      <c r="C6" s="16">
        <v>69.5</v>
      </c>
      <c r="D6" s="16">
        <v>69.5</v>
      </c>
      <c r="E6" s="17">
        <f t="shared" si="4"/>
        <v>-0.59999999999999432</v>
      </c>
      <c r="F6" s="16">
        <v>5035</v>
      </c>
      <c r="G6" s="16">
        <v>5069</v>
      </c>
      <c r="H6" s="16">
        <v>4222</v>
      </c>
      <c r="I6" s="18">
        <f t="shared" si="5"/>
        <v>1.1925627664613927</v>
      </c>
      <c r="J6" s="16">
        <v>82.7</v>
      </c>
      <c r="K6" s="16">
        <v>81.900000000000006</v>
      </c>
      <c r="L6" s="16">
        <v>82.9</v>
      </c>
      <c r="M6" s="17">
        <f t="shared" si="6"/>
        <v>-0.20000000000000284</v>
      </c>
      <c r="N6" s="16">
        <v>1236</v>
      </c>
      <c r="O6" s="16">
        <v>1189</v>
      </c>
      <c r="P6" s="16">
        <v>1027</v>
      </c>
      <c r="Q6" s="18">
        <f t="shared" si="7"/>
        <v>1.2035053554040895</v>
      </c>
      <c r="R6" s="16">
        <v>155</v>
      </c>
      <c r="S6" s="16">
        <v>170</v>
      </c>
      <c r="T6" s="16">
        <v>109</v>
      </c>
      <c r="U6" s="19">
        <f t="shared" si="8"/>
        <v>46</v>
      </c>
      <c r="V6" s="16">
        <v>65.7</v>
      </c>
      <c r="W6" s="16">
        <v>66.5</v>
      </c>
      <c r="X6" s="16">
        <v>65.900000000000006</v>
      </c>
      <c r="Y6" s="17">
        <f t="shared" si="9"/>
        <v>-0.20000000000000284</v>
      </c>
      <c r="Z6" s="16">
        <v>3406</v>
      </c>
      <c r="AA6" s="16">
        <v>3639</v>
      </c>
      <c r="AB6" s="16">
        <v>2966</v>
      </c>
      <c r="AC6" s="18">
        <f t="shared" si="10"/>
        <v>1.1483479433580579</v>
      </c>
      <c r="AD6" s="20">
        <v>185149</v>
      </c>
      <c r="AE6" s="20">
        <v>166340</v>
      </c>
      <c r="AF6" s="21">
        <v>162511</v>
      </c>
      <c r="AG6" s="22">
        <f t="shared" si="11"/>
        <v>1.1393013396016269</v>
      </c>
      <c r="AH6" s="23">
        <f t="shared" si="12"/>
        <v>0.67646474677259183</v>
      </c>
      <c r="AI6" s="23">
        <f t="shared" si="13"/>
        <v>0.70251065845570815</v>
      </c>
      <c r="AJ6" s="24">
        <f t="shared" si="14"/>
        <v>-2.6045911683116318E-2</v>
      </c>
    </row>
    <row r="7" spans="1:36" x14ac:dyDescent="0.25">
      <c r="A7" s="16" t="s">
        <v>41</v>
      </c>
      <c r="B7" s="16">
        <v>67.8</v>
      </c>
      <c r="C7" s="16">
        <v>68.3</v>
      </c>
      <c r="D7" s="16">
        <v>68.5</v>
      </c>
      <c r="E7" s="17">
        <f t="shared" si="4"/>
        <v>-0.70000000000000284</v>
      </c>
      <c r="F7" s="16">
        <v>39625</v>
      </c>
      <c r="G7" s="16">
        <v>40881</v>
      </c>
      <c r="H7" s="16">
        <v>39274</v>
      </c>
      <c r="I7" s="18">
        <f t="shared" si="5"/>
        <v>1.0089372103681824</v>
      </c>
      <c r="J7" s="16">
        <v>68.599999999999994</v>
      </c>
      <c r="K7" s="16">
        <v>69.400000000000006</v>
      </c>
      <c r="L7" s="16">
        <v>69.400000000000006</v>
      </c>
      <c r="M7" s="17">
        <f t="shared" si="6"/>
        <v>-0.80000000000001137</v>
      </c>
      <c r="N7" s="16">
        <v>33039</v>
      </c>
      <c r="O7" s="16">
        <v>33108</v>
      </c>
      <c r="P7" s="16">
        <v>32255</v>
      </c>
      <c r="Q7" s="18">
        <f t="shared" si="7"/>
        <v>1.0243063090993645</v>
      </c>
      <c r="R7" s="16">
        <v>116</v>
      </c>
      <c r="S7" s="16">
        <v>108</v>
      </c>
      <c r="T7" s="16">
        <v>76</v>
      </c>
      <c r="U7" s="19">
        <f t="shared" si="8"/>
        <v>40</v>
      </c>
      <c r="V7" s="16">
        <v>63.7</v>
      </c>
      <c r="W7" s="16">
        <v>63.8</v>
      </c>
      <c r="X7" s="16">
        <v>64.7</v>
      </c>
      <c r="Y7" s="17">
        <f t="shared" si="9"/>
        <v>-1</v>
      </c>
      <c r="Z7" s="16">
        <v>6317</v>
      </c>
      <c r="AA7" s="16">
        <v>7487</v>
      </c>
      <c r="AB7" s="16">
        <v>6897</v>
      </c>
      <c r="AC7" s="18">
        <f t="shared" si="10"/>
        <v>0.91590546614470059</v>
      </c>
      <c r="AD7" s="20">
        <v>151146</v>
      </c>
      <c r="AE7" s="20">
        <v>137155</v>
      </c>
      <c r="AF7" s="21">
        <v>134026</v>
      </c>
      <c r="AG7" s="22">
        <f t="shared" si="11"/>
        <v>1.127736409353409</v>
      </c>
      <c r="AH7" s="23">
        <f t="shared" si="12"/>
        <v>0.15941955835962146</v>
      </c>
      <c r="AI7" s="23">
        <f t="shared" si="13"/>
        <v>0.17561236441411621</v>
      </c>
      <c r="AJ7" s="24">
        <f t="shared" si="14"/>
        <v>-1.6192806054494746E-2</v>
      </c>
    </row>
    <row r="8" spans="1:36" x14ac:dyDescent="0.25">
      <c r="A8" s="16" t="s">
        <v>42</v>
      </c>
      <c r="B8" s="16">
        <v>73.7</v>
      </c>
      <c r="C8" s="16">
        <v>74.5</v>
      </c>
      <c r="D8" s="16">
        <v>74.099999999999994</v>
      </c>
      <c r="E8" s="17">
        <f t="shared" si="4"/>
        <v>-0.39999999999999147</v>
      </c>
      <c r="F8" s="16">
        <v>4908</v>
      </c>
      <c r="G8" s="16">
        <v>5124</v>
      </c>
      <c r="H8" s="16">
        <v>5928</v>
      </c>
      <c r="I8" s="18">
        <f t="shared" si="5"/>
        <v>0.82793522267206476</v>
      </c>
      <c r="J8" s="16">
        <v>84.9</v>
      </c>
      <c r="K8" s="16">
        <v>85.9</v>
      </c>
      <c r="L8" s="16">
        <v>87.7</v>
      </c>
      <c r="M8" s="17">
        <f t="shared" si="6"/>
        <v>-2.7999999999999972</v>
      </c>
      <c r="N8" s="16">
        <v>1567</v>
      </c>
      <c r="O8" s="16">
        <v>1415</v>
      </c>
      <c r="P8" s="16">
        <v>1349</v>
      </c>
      <c r="Q8" s="18">
        <f t="shared" si="7"/>
        <v>1.161601186063751</v>
      </c>
      <c r="R8" s="16">
        <v>186</v>
      </c>
      <c r="S8" s="16">
        <v>146</v>
      </c>
      <c r="T8" s="16">
        <v>146</v>
      </c>
      <c r="U8" s="19">
        <f t="shared" si="8"/>
        <v>40</v>
      </c>
      <c r="V8" s="16">
        <v>68.7</v>
      </c>
      <c r="W8" s="16">
        <v>70.400000000000006</v>
      </c>
      <c r="X8" s="16">
        <v>70.3</v>
      </c>
      <c r="Y8" s="17">
        <f t="shared" si="9"/>
        <v>-1.5999999999999943</v>
      </c>
      <c r="Z8" s="16">
        <v>3236</v>
      </c>
      <c r="AA8" s="16">
        <v>3600</v>
      </c>
      <c r="AB8" s="16">
        <v>4492</v>
      </c>
      <c r="AC8" s="18">
        <f t="shared" si="10"/>
        <v>0.72039180765805877</v>
      </c>
      <c r="AD8" s="20">
        <v>243079</v>
      </c>
      <c r="AE8" s="20">
        <v>229867</v>
      </c>
      <c r="AF8" s="21">
        <v>209053</v>
      </c>
      <c r="AG8" s="22">
        <f t="shared" si="11"/>
        <v>1.1627625530367898</v>
      </c>
      <c r="AH8" s="23">
        <f t="shared" si="12"/>
        <v>0.65933170334148328</v>
      </c>
      <c r="AI8" s="23">
        <f t="shared" si="13"/>
        <v>0.75775978407557354</v>
      </c>
      <c r="AJ8" s="24">
        <f t="shared" si="14"/>
        <v>-9.8428080734090262E-2</v>
      </c>
    </row>
    <row r="9" spans="1:36" x14ac:dyDescent="0.25">
      <c r="A9" s="16" t="s">
        <v>43</v>
      </c>
      <c r="B9" s="16">
        <v>75.900000000000006</v>
      </c>
      <c r="C9" s="16">
        <v>75.7</v>
      </c>
      <c r="D9" s="16">
        <v>75.400000000000006</v>
      </c>
      <c r="E9" s="17">
        <f t="shared" si="4"/>
        <v>0.5</v>
      </c>
      <c r="F9" s="16">
        <v>3575</v>
      </c>
      <c r="G9" s="16">
        <v>3330</v>
      </c>
      <c r="H9" s="16">
        <v>3266</v>
      </c>
      <c r="I9" s="18">
        <f t="shared" si="5"/>
        <v>1.0946111451316596</v>
      </c>
      <c r="J9" s="16">
        <v>78.599999999999994</v>
      </c>
      <c r="K9" s="16">
        <v>78.3</v>
      </c>
      <c r="L9" s="16">
        <v>77.7</v>
      </c>
      <c r="M9" s="17">
        <f t="shared" si="6"/>
        <v>0.89999999999999147</v>
      </c>
      <c r="N9" s="16">
        <v>2645</v>
      </c>
      <c r="O9" s="16">
        <v>2359</v>
      </c>
      <c r="P9" s="16">
        <v>2439</v>
      </c>
      <c r="Q9" s="18">
        <f t="shared" si="7"/>
        <v>1.0844608446084461</v>
      </c>
      <c r="R9" s="16">
        <v>117</v>
      </c>
      <c r="S9" s="16">
        <v>104</v>
      </c>
      <c r="T9" s="16">
        <v>83</v>
      </c>
      <c r="U9" s="19">
        <f t="shared" si="8"/>
        <v>34</v>
      </c>
      <c r="V9" s="16">
        <v>67.599999999999994</v>
      </c>
      <c r="W9" s="16">
        <v>69.099999999999994</v>
      </c>
      <c r="X9" s="16">
        <v>68.5</v>
      </c>
      <c r="Y9" s="17">
        <f t="shared" si="9"/>
        <v>-0.90000000000000568</v>
      </c>
      <c r="Z9" s="16">
        <v>911</v>
      </c>
      <c r="AA9" s="16">
        <v>948</v>
      </c>
      <c r="AB9" s="16">
        <v>827</v>
      </c>
      <c r="AC9" s="18">
        <f t="shared" si="10"/>
        <v>1.1015719467956469</v>
      </c>
      <c r="AD9" s="20">
        <v>162094</v>
      </c>
      <c r="AE9" s="20">
        <v>151261</v>
      </c>
      <c r="AF9" s="21">
        <v>153644</v>
      </c>
      <c r="AG9" s="22">
        <f t="shared" si="11"/>
        <v>1.0549972664080602</v>
      </c>
      <c r="AH9" s="23">
        <f t="shared" si="12"/>
        <v>0.25482517482517481</v>
      </c>
      <c r="AI9" s="23">
        <f t="shared" si="13"/>
        <v>0.25321494182486221</v>
      </c>
      <c r="AJ9" s="24">
        <f t="shared" si="14"/>
        <v>1.6102330003125997E-3</v>
      </c>
    </row>
    <row r="10" spans="1:36" x14ac:dyDescent="0.25">
      <c r="A10" s="16" t="s">
        <v>44</v>
      </c>
      <c r="B10" s="16">
        <v>74.5</v>
      </c>
      <c r="C10" s="16">
        <v>75.5</v>
      </c>
      <c r="D10" s="16">
        <v>75.2</v>
      </c>
      <c r="E10" s="17">
        <f t="shared" si="4"/>
        <v>-0.70000000000000284</v>
      </c>
      <c r="F10" s="16">
        <v>12795</v>
      </c>
      <c r="G10" s="16">
        <v>13763</v>
      </c>
      <c r="H10" s="16">
        <v>13681</v>
      </c>
      <c r="I10" s="18">
        <f t="shared" si="5"/>
        <v>0.93523865214531099</v>
      </c>
      <c r="J10" s="16">
        <v>83.6</v>
      </c>
      <c r="K10" s="16">
        <v>85.6</v>
      </c>
      <c r="L10" s="16">
        <v>85.9</v>
      </c>
      <c r="M10" s="17">
        <f t="shared" si="6"/>
        <v>-2.3000000000000114</v>
      </c>
      <c r="N10" s="16">
        <v>4038</v>
      </c>
      <c r="O10" s="16">
        <v>3614</v>
      </c>
      <c r="P10" s="16">
        <v>3448</v>
      </c>
      <c r="Q10" s="18">
        <f t="shared" si="7"/>
        <v>1.1711136890951277</v>
      </c>
      <c r="R10" s="16">
        <v>342</v>
      </c>
      <c r="S10" s="16">
        <v>347</v>
      </c>
      <c r="T10" s="16">
        <v>309</v>
      </c>
      <c r="U10" s="19">
        <f t="shared" si="8"/>
        <v>33</v>
      </c>
      <c r="V10" s="16">
        <v>70.5</v>
      </c>
      <c r="W10" s="16">
        <v>72.099999999999994</v>
      </c>
      <c r="X10" s="16">
        <v>71.7</v>
      </c>
      <c r="Y10" s="17">
        <f t="shared" si="9"/>
        <v>-1.2000000000000028</v>
      </c>
      <c r="Z10" s="16">
        <v>8275</v>
      </c>
      <c r="AA10" s="16">
        <v>9714</v>
      </c>
      <c r="AB10" s="16">
        <v>9634</v>
      </c>
      <c r="AC10" s="18">
        <f t="shared" si="10"/>
        <v>0.85893709777870042</v>
      </c>
      <c r="AD10" s="20">
        <v>182807</v>
      </c>
      <c r="AE10" s="20">
        <v>169435</v>
      </c>
      <c r="AF10" s="21">
        <v>161617</v>
      </c>
      <c r="AG10" s="22">
        <f t="shared" si="11"/>
        <v>1.1311124448541923</v>
      </c>
      <c r="AH10" s="23">
        <f t="shared" si="12"/>
        <v>0.64673700664321998</v>
      </c>
      <c r="AI10" s="23">
        <f t="shared" si="13"/>
        <v>0.70418829032965424</v>
      </c>
      <c r="AJ10" s="24">
        <f t="shared" si="14"/>
        <v>-5.7451283686434262E-2</v>
      </c>
    </row>
    <row r="11" spans="1:36" x14ac:dyDescent="0.25">
      <c r="A11" s="16" t="s">
        <v>45</v>
      </c>
      <c r="B11" s="16">
        <v>67.7</v>
      </c>
      <c r="C11" s="16">
        <v>67.900000000000006</v>
      </c>
      <c r="D11" s="16">
        <v>68.3</v>
      </c>
      <c r="E11" s="17">
        <f t="shared" si="4"/>
        <v>-0.59999999999999432</v>
      </c>
      <c r="F11" s="16">
        <v>8383</v>
      </c>
      <c r="G11" s="16">
        <v>7752</v>
      </c>
      <c r="H11" s="16">
        <v>7187</v>
      </c>
      <c r="I11" s="18">
        <f t="shared" si="5"/>
        <v>1.1664115764574927</v>
      </c>
      <c r="J11" s="16">
        <v>76.3</v>
      </c>
      <c r="K11" s="16">
        <v>75.599999999999994</v>
      </c>
      <c r="L11" s="16">
        <v>75.3</v>
      </c>
      <c r="M11" s="17">
        <f t="shared" si="6"/>
        <v>1</v>
      </c>
      <c r="N11" s="16">
        <v>3208</v>
      </c>
      <c r="O11" s="16">
        <v>3236</v>
      </c>
      <c r="P11" s="16">
        <v>3155</v>
      </c>
      <c r="Q11" s="18">
        <f t="shared" si="7"/>
        <v>1.0167987321711569</v>
      </c>
      <c r="R11" s="16">
        <v>70</v>
      </c>
      <c r="S11" s="16">
        <v>68</v>
      </c>
      <c r="T11" s="16">
        <v>39</v>
      </c>
      <c r="U11" s="19">
        <f t="shared" si="8"/>
        <v>31</v>
      </c>
      <c r="V11" s="16">
        <v>63.1</v>
      </c>
      <c r="W11" s="16">
        <v>62.1</v>
      </c>
      <c r="X11" s="16">
        <v>62.8</v>
      </c>
      <c r="Y11" s="17">
        <f t="shared" si="9"/>
        <v>0.30000000000000426</v>
      </c>
      <c r="Z11" s="16">
        <v>4472</v>
      </c>
      <c r="AA11" s="16">
        <v>3786</v>
      </c>
      <c r="AB11" s="16">
        <v>3320</v>
      </c>
      <c r="AC11" s="18">
        <f t="shared" si="10"/>
        <v>1.346987951807229</v>
      </c>
      <c r="AD11" s="20">
        <v>170621</v>
      </c>
      <c r="AE11" s="20">
        <v>156157</v>
      </c>
      <c r="AF11" s="21">
        <v>152709</v>
      </c>
      <c r="AG11" s="22">
        <f t="shared" si="11"/>
        <v>1.1172949858881926</v>
      </c>
      <c r="AH11" s="23">
        <f t="shared" si="12"/>
        <v>0.53346057497316002</v>
      </c>
      <c r="AI11" s="23">
        <f t="shared" si="13"/>
        <v>0.4619451787950466</v>
      </c>
      <c r="AJ11" s="24">
        <f t="shared" si="14"/>
        <v>7.1515396178113422E-2</v>
      </c>
    </row>
    <row r="12" spans="1:36" x14ac:dyDescent="0.25">
      <c r="A12" s="16" t="s">
        <v>46</v>
      </c>
      <c r="B12" s="16">
        <v>72.8</v>
      </c>
      <c r="C12" s="16">
        <v>72.7</v>
      </c>
      <c r="D12" s="16">
        <v>74.400000000000006</v>
      </c>
      <c r="E12" s="17">
        <f t="shared" si="4"/>
        <v>-1.6000000000000085</v>
      </c>
      <c r="F12" s="16">
        <v>5357</v>
      </c>
      <c r="G12" s="16">
        <v>5696</v>
      </c>
      <c r="H12" s="16">
        <v>5666</v>
      </c>
      <c r="I12" s="18">
        <f t="shared" si="5"/>
        <v>0.94546417225555945</v>
      </c>
      <c r="J12" s="16">
        <v>83.1</v>
      </c>
      <c r="K12" s="16">
        <v>82.7</v>
      </c>
      <c r="L12" s="16">
        <v>84.3</v>
      </c>
      <c r="M12" s="17">
        <f t="shared" si="6"/>
        <v>-1.2000000000000028</v>
      </c>
      <c r="N12" s="16">
        <v>1311</v>
      </c>
      <c r="O12" s="16">
        <v>1469</v>
      </c>
      <c r="P12" s="16">
        <v>1362</v>
      </c>
      <c r="Q12" s="18">
        <f t="shared" si="7"/>
        <v>0.9625550660792952</v>
      </c>
      <c r="R12" s="16">
        <v>97</v>
      </c>
      <c r="S12" s="16">
        <v>89</v>
      </c>
      <c r="T12" s="16">
        <v>73</v>
      </c>
      <c r="U12" s="19">
        <f t="shared" si="8"/>
        <v>24</v>
      </c>
      <c r="V12" s="16">
        <v>69.7</v>
      </c>
      <c r="W12" s="16">
        <v>69.400000000000006</v>
      </c>
      <c r="X12" s="16">
        <v>71.400000000000006</v>
      </c>
      <c r="Y12" s="17">
        <f t="shared" si="9"/>
        <v>-1.7000000000000028</v>
      </c>
      <c r="Z12" s="16">
        <v>3669</v>
      </c>
      <c r="AA12" s="16">
        <v>3887</v>
      </c>
      <c r="AB12" s="16">
        <v>3889</v>
      </c>
      <c r="AC12" s="18">
        <f t="shared" si="10"/>
        <v>0.94343018770892262</v>
      </c>
      <c r="AD12" s="20">
        <v>187650</v>
      </c>
      <c r="AE12" s="20">
        <v>170993</v>
      </c>
      <c r="AF12" s="21">
        <v>166863</v>
      </c>
      <c r="AG12" s="22">
        <f t="shared" si="11"/>
        <v>1.1245752503550817</v>
      </c>
      <c r="AH12" s="23">
        <f t="shared" si="12"/>
        <v>0.68489826395370546</v>
      </c>
      <c r="AI12" s="23">
        <f t="shared" si="13"/>
        <v>0.68637486763148603</v>
      </c>
      <c r="AJ12" s="24">
        <f t="shared" si="14"/>
        <v>-1.4766036777805747E-3</v>
      </c>
    </row>
    <row r="13" spans="1:36" x14ac:dyDescent="0.25">
      <c r="A13" s="16" t="s">
        <v>47</v>
      </c>
      <c r="B13" s="16">
        <v>68.400000000000006</v>
      </c>
      <c r="C13" s="16">
        <v>69.099999999999994</v>
      </c>
      <c r="D13" s="16">
        <v>69.099999999999994</v>
      </c>
      <c r="E13" s="17">
        <f t="shared" si="4"/>
        <v>-0.69999999999998863</v>
      </c>
      <c r="F13" s="16">
        <v>17525</v>
      </c>
      <c r="G13" s="16">
        <v>17997</v>
      </c>
      <c r="H13" s="16">
        <v>18523</v>
      </c>
      <c r="I13" s="18">
        <f t="shared" si="5"/>
        <v>0.94612103870863251</v>
      </c>
      <c r="J13" s="16">
        <v>77.5</v>
      </c>
      <c r="K13" s="16">
        <v>78</v>
      </c>
      <c r="L13" s="16">
        <v>79.2</v>
      </c>
      <c r="M13" s="17">
        <f t="shared" si="6"/>
        <v>-1.7000000000000028</v>
      </c>
      <c r="N13" s="16">
        <v>5348</v>
      </c>
      <c r="O13" s="16">
        <v>5177</v>
      </c>
      <c r="P13" s="16">
        <v>5227</v>
      </c>
      <c r="Q13" s="18">
        <f t="shared" si="7"/>
        <v>1.0231490338626363</v>
      </c>
      <c r="R13" s="16">
        <v>237</v>
      </c>
      <c r="S13" s="16">
        <v>231</v>
      </c>
      <c r="T13" s="16">
        <v>214</v>
      </c>
      <c r="U13" s="19">
        <f t="shared" si="8"/>
        <v>23</v>
      </c>
      <c r="V13" s="16">
        <v>64.8</v>
      </c>
      <c r="W13" s="16">
        <v>65.8</v>
      </c>
      <c r="X13" s="16">
        <v>65.5</v>
      </c>
      <c r="Y13" s="17">
        <f t="shared" si="9"/>
        <v>-0.70000000000000284</v>
      </c>
      <c r="Z13" s="16">
        <v>10930</v>
      </c>
      <c r="AA13" s="16">
        <v>11656</v>
      </c>
      <c r="AB13" s="16">
        <v>12103</v>
      </c>
      <c r="AC13" s="18">
        <f t="shared" si="10"/>
        <v>0.90308188052548954</v>
      </c>
      <c r="AD13" s="20">
        <v>193408</v>
      </c>
      <c r="AE13" s="20">
        <v>172988</v>
      </c>
      <c r="AF13" s="21">
        <v>164964</v>
      </c>
      <c r="AG13" s="22">
        <f t="shared" si="11"/>
        <v>1.1724254988967291</v>
      </c>
      <c r="AH13" s="23">
        <f t="shared" si="12"/>
        <v>0.62368045649072756</v>
      </c>
      <c r="AI13" s="23">
        <f t="shared" si="13"/>
        <v>0.65340387626194463</v>
      </c>
      <c r="AJ13" s="24">
        <f t="shared" si="14"/>
        <v>-2.9723419771217063E-2</v>
      </c>
    </row>
    <row r="14" spans="1:36" x14ac:dyDescent="0.25">
      <c r="A14" s="16" t="s">
        <v>48</v>
      </c>
      <c r="B14" s="16">
        <v>70.7</v>
      </c>
      <c r="C14" s="16">
        <v>70.599999999999994</v>
      </c>
      <c r="D14" s="16">
        <v>70.5</v>
      </c>
      <c r="E14" s="17">
        <f t="shared" si="4"/>
        <v>0.20000000000000284</v>
      </c>
      <c r="F14" s="16">
        <v>10507</v>
      </c>
      <c r="G14" s="16">
        <v>10498</v>
      </c>
      <c r="H14" s="16">
        <v>8880</v>
      </c>
      <c r="I14" s="18">
        <f t="shared" si="5"/>
        <v>1.1832207207207208</v>
      </c>
      <c r="J14" s="16">
        <v>84.9</v>
      </c>
      <c r="K14" s="16">
        <v>85.3</v>
      </c>
      <c r="L14" s="16">
        <v>84</v>
      </c>
      <c r="M14" s="17">
        <f t="shared" si="6"/>
        <v>0.90000000000000568</v>
      </c>
      <c r="N14" s="16">
        <v>1276</v>
      </c>
      <c r="O14" s="16">
        <v>1114</v>
      </c>
      <c r="P14" s="16">
        <v>1020</v>
      </c>
      <c r="Q14" s="18">
        <f t="shared" si="7"/>
        <v>1.2509803921568627</v>
      </c>
      <c r="R14" s="16">
        <v>140</v>
      </c>
      <c r="S14" s="16">
        <v>108</v>
      </c>
      <c r="T14" s="16">
        <v>120</v>
      </c>
      <c r="U14" s="19">
        <f t="shared" si="8"/>
        <v>20</v>
      </c>
      <c r="V14" s="16">
        <v>69.5</v>
      </c>
      <c r="W14" s="16">
        <v>69.3</v>
      </c>
      <c r="X14" s="16">
        <v>69.2</v>
      </c>
      <c r="Y14" s="17">
        <f t="shared" si="9"/>
        <v>0.29999999999999716</v>
      </c>
      <c r="Z14" s="16">
        <v>8461</v>
      </c>
      <c r="AA14" s="16">
        <v>8657</v>
      </c>
      <c r="AB14" s="16">
        <v>7328</v>
      </c>
      <c r="AC14" s="18">
        <f t="shared" si="10"/>
        <v>1.1546124454148472</v>
      </c>
      <c r="AD14" s="20">
        <v>213576</v>
      </c>
      <c r="AE14" s="20">
        <v>196265</v>
      </c>
      <c r="AF14" s="21">
        <v>174495</v>
      </c>
      <c r="AG14" s="22">
        <f t="shared" si="11"/>
        <v>1.2239663027593914</v>
      </c>
      <c r="AH14" s="23">
        <f t="shared" si="12"/>
        <v>0.80527267535928426</v>
      </c>
      <c r="AI14" s="23">
        <f t="shared" si="13"/>
        <v>0.82522522522522523</v>
      </c>
      <c r="AJ14" s="24">
        <f t="shared" si="14"/>
        <v>-1.9952549865940972E-2</v>
      </c>
    </row>
    <row r="15" spans="1:36" x14ac:dyDescent="0.25">
      <c r="A15" s="16" t="s">
        <v>49</v>
      </c>
      <c r="B15" s="16">
        <v>77</v>
      </c>
      <c r="C15" s="16">
        <v>77.599999999999994</v>
      </c>
      <c r="D15" s="16">
        <v>77.400000000000006</v>
      </c>
      <c r="E15" s="17">
        <f t="shared" si="4"/>
        <v>-0.40000000000000568</v>
      </c>
      <c r="F15" s="16">
        <v>2352</v>
      </c>
      <c r="G15" s="16">
        <v>2423</v>
      </c>
      <c r="H15" s="16">
        <v>2379</v>
      </c>
      <c r="I15" s="18">
        <f t="shared" si="5"/>
        <v>0.98865069356872637</v>
      </c>
      <c r="J15" s="16">
        <v>83.4</v>
      </c>
      <c r="K15" s="16">
        <v>84.2</v>
      </c>
      <c r="L15" s="16">
        <v>83.8</v>
      </c>
      <c r="M15" s="17">
        <f t="shared" si="6"/>
        <v>-0.39999999999999147</v>
      </c>
      <c r="N15" s="16">
        <v>1061</v>
      </c>
      <c r="O15" s="16">
        <v>1050</v>
      </c>
      <c r="P15" s="16">
        <v>1011</v>
      </c>
      <c r="Q15" s="18">
        <f t="shared" si="7"/>
        <v>1.0494559841740851</v>
      </c>
      <c r="R15" s="16">
        <v>133</v>
      </c>
      <c r="S15" s="16">
        <v>117</v>
      </c>
      <c r="T15" s="16">
        <v>115</v>
      </c>
      <c r="U15" s="19">
        <f t="shared" si="8"/>
        <v>18</v>
      </c>
      <c r="V15" s="16">
        <v>71.5</v>
      </c>
      <c r="W15" s="16">
        <v>71.900000000000006</v>
      </c>
      <c r="X15" s="16">
        <v>71.7</v>
      </c>
      <c r="Y15" s="17">
        <f t="shared" si="9"/>
        <v>-0.20000000000000284</v>
      </c>
      <c r="Z15" s="16">
        <v>1216</v>
      </c>
      <c r="AA15" s="16">
        <v>1275</v>
      </c>
      <c r="AB15" s="16">
        <v>1254</v>
      </c>
      <c r="AC15" s="18">
        <f t="shared" si="10"/>
        <v>0.96969696969696972</v>
      </c>
      <c r="AD15" s="20">
        <v>215225</v>
      </c>
      <c r="AE15" s="20">
        <v>222424</v>
      </c>
      <c r="AF15" s="21">
        <v>204670</v>
      </c>
      <c r="AG15" s="22">
        <f t="shared" si="11"/>
        <v>1.0515708213221282</v>
      </c>
      <c r="AH15" s="23">
        <f t="shared" si="12"/>
        <v>0.51700680272108845</v>
      </c>
      <c r="AI15" s="23">
        <f t="shared" si="13"/>
        <v>0.5271122320302648</v>
      </c>
      <c r="AJ15" s="24">
        <f t="shared" si="14"/>
        <v>-1.010542930917635E-2</v>
      </c>
    </row>
    <row r="16" spans="1:36" x14ac:dyDescent="0.25">
      <c r="A16" s="16" t="s">
        <v>50</v>
      </c>
      <c r="B16" s="16">
        <v>76.599999999999994</v>
      </c>
      <c r="C16" s="16">
        <v>76.3</v>
      </c>
      <c r="D16" s="16">
        <v>77.400000000000006</v>
      </c>
      <c r="E16" s="17">
        <f t="shared" si="4"/>
        <v>-0.80000000000001137</v>
      </c>
      <c r="F16" s="16">
        <v>4998</v>
      </c>
      <c r="G16" s="16">
        <v>4838</v>
      </c>
      <c r="H16" s="16">
        <v>5095</v>
      </c>
      <c r="I16" s="18">
        <f t="shared" si="5"/>
        <v>0.98096172718351327</v>
      </c>
      <c r="J16" s="16">
        <v>80.099999999999994</v>
      </c>
      <c r="K16" s="16">
        <v>79.7</v>
      </c>
      <c r="L16" s="16">
        <v>80.599999999999994</v>
      </c>
      <c r="M16" s="17">
        <f t="shared" si="6"/>
        <v>-0.5</v>
      </c>
      <c r="N16" s="16">
        <v>2903</v>
      </c>
      <c r="O16" s="16">
        <v>2882</v>
      </c>
      <c r="P16" s="16">
        <v>3028</v>
      </c>
      <c r="Q16" s="18">
        <f t="shared" si="7"/>
        <v>0.95871862615587844</v>
      </c>
      <c r="R16" s="16">
        <v>199</v>
      </c>
      <c r="S16" s="16">
        <v>154</v>
      </c>
      <c r="T16" s="16">
        <v>182</v>
      </c>
      <c r="U16" s="19">
        <f t="shared" si="8"/>
        <v>17</v>
      </c>
      <c r="V16" s="16">
        <v>71.2</v>
      </c>
      <c r="W16" s="16">
        <v>71.099999999999994</v>
      </c>
      <c r="X16" s="16">
        <v>72.5</v>
      </c>
      <c r="Y16" s="17">
        <f t="shared" si="9"/>
        <v>-1.2999999999999972</v>
      </c>
      <c r="Z16" s="16">
        <v>2005</v>
      </c>
      <c r="AA16" s="16">
        <v>1894</v>
      </c>
      <c r="AB16" s="16">
        <v>2015</v>
      </c>
      <c r="AC16" s="18">
        <f t="shared" si="10"/>
        <v>0.99503722084367241</v>
      </c>
      <c r="AD16" s="20">
        <v>171091</v>
      </c>
      <c r="AE16" s="20">
        <v>157436</v>
      </c>
      <c r="AF16" s="21">
        <v>151873</v>
      </c>
      <c r="AG16" s="22">
        <f t="shared" si="11"/>
        <v>1.1265399379744918</v>
      </c>
      <c r="AH16" s="23">
        <f t="shared" si="12"/>
        <v>0.40116046418567425</v>
      </c>
      <c r="AI16" s="23">
        <f t="shared" si="13"/>
        <v>0.39548577036310106</v>
      </c>
      <c r="AJ16" s="24">
        <f t="shared" si="14"/>
        <v>5.6746938225731847E-3</v>
      </c>
    </row>
    <row r="17" spans="1:36" x14ac:dyDescent="0.25">
      <c r="A17" s="16" t="s">
        <v>51</v>
      </c>
      <c r="B17" s="16">
        <v>67.2</v>
      </c>
      <c r="C17" s="16">
        <v>67.099999999999994</v>
      </c>
      <c r="D17" s="16">
        <v>64.8</v>
      </c>
      <c r="E17" s="17">
        <f t="shared" si="4"/>
        <v>2.4000000000000057</v>
      </c>
      <c r="F17" s="16">
        <v>936</v>
      </c>
      <c r="G17" s="16">
        <v>859</v>
      </c>
      <c r="H17" s="16">
        <v>924</v>
      </c>
      <c r="I17" s="18">
        <f t="shared" si="5"/>
        <v>1.0129870129870129</v>
      </c>
      <c r="J17" s="16">
        <v>68.099999999999994</v>
      </c>
      <c r="K17" s="16">
        <v>68</v>
      </c>
      <c r="L17" s="16">
        <v>65.3</v>
      </c>
      <c r="M17" s="17">
        <f t="shared" si="6"/>
        <v>2.7999999999999972</v>
      </c>
      <c r="N17" s="16">
        <v>816</v>
      </c>
      <c r="O17" s="16">
        <v>766</v>
      </c>
      <c r="P17" s="16">
        <v>841</v>
      </c>
      <c r="Q17" s="18">
        <f t="shared" si="7"/>
        <v>0.97027348394768131</v>
      </c>
      <c r="R17" s="16">
        <v>40</v>
      </c>
      <c r="S17" s="16">
        <v>28</v>
      </c>
      <c r="T17" s="16">
        <v>24</v>
      </c>
      <c r="U17" s="19">
        <f t="shared" si="8"/>
        <v>16</v>
      </c>
      <c r="V17" s="16">
        <v>62.1</v>
      </c>
      <c r="W17" s="16">
        <v>59.7</v>
      </c>
      <c r="X17" s="16">
        <v>59.4</v>
      </c>
      <c r="Y17" s="17">
        <f t="shared" si="9"/>
        <v>2.7000000000000028</v>
      </c>
      <c r="Z17" s="16">
        <v>120</v>
      </c>
      <c r="AA17" s="16">
        <v>93</v>
      </c>
      <c r="AB17" s="16">
        <v>83</v>
      </c>
      <c r="AC17" s="18">
        <f t="shared" si="10"/>
        <v>1.4457831325301205</v>
      </c>
      <c r="AD17" s="20">
        <v>161128</v>
      </c>
      <c r="AE17" s="20">
        <v>151797</v>
      </c>
      <c r="AF17" s="21">
        <v>139214</v>
      </c>
      <c r="AG17" s="22">
        <f t="shared" si="11"/>
        <v>1.1574123292197624</v>
      </c>
      <c r="AH17" s="23">
        <f t="shared" si="12"/>
        <v>0.12820512820512819</v>
      </c>
      <c r="AI17" s="23">
        <f t="shared" si="13"/>
        <v>8.9826839826839824E-2</v>
      </c>
      <c r="AJ17" s="24">
        <f t="shared" si="14"/>
        <v>3.8378288378288369E-2</v>
      </c>
    </row>
    <row r="18" spans="1:36" x14ac:dyDescent="0.25">
      <c r="A18" s="16" t="s">
        <v>52</v>
      </c>
      <c r="B18" s="16">
        <v>70.5</v>
      </c>
      <c r="C18" s="16">
        <v>70.5</v>
      </c>
      <c r="D18" s="16">
        <v>71.2</v>
      </c>
      <c r="E18" s="17">
        <f t="shared" si="4"/>
        <v>-0.70000000000000284</v>
      </c>
      <c r="F18" s="16">
        <v>7422</v>
      </c>
      <c r="G18" s="16">
        <v>7050</v>
      </c>
      <c r="H18" s="16">
        <v>6825</v>
      </c>
      <c r="I18" s="18">
        <f t="shared" si="5"/>
        <v>1.0874725274725274</v>
      </c>
      <c r="J18" s="16">
        <v>74.7</v>
      </c>
      <c r="K18" s="16">
        <v>75.099999999999994</v>
      </c>
      <c r="L18" s="16">
        <v>75.599999999999994</v>
      </c>
      <c r="M18" s="17">
        <f t="shared" si="6"/>
        <v>-0.89999999999999147</v>
      </c>
      <c r="N18" s="16">
        <v>4794</v>
      </c>
      <c r="O18" s="16">
        <v>4316</v>
      </c>
      <c r="P18" s="16">
        <v>4275</v>
      </c>
      <c r="Q18" s="18">
        <f t="shared" si="7"/>
        <v>1.1214035087719298</v>
      </c>
      <c r="R18" s="16">
        <v>86</v>
      </c>
      <c r="S18" s="16">
        <v>87</v>
      </c>
      <c r="T18" s="16">
        <v>70</v>
      </c>
      <c r="U18" s="19">
        <f t="shared" si="8"/>
        <v>16</v>
      </c>
      <c r="V18" s="16">
        <v>62.9</v>
      </c>
      <c r="W18" s="16">
        <v>63.3</v>
      </c>
      <c r="X18" s="16">
        <v>63.9</v>
      </c>
      <c r="Y18" s="17">
        <f t="shared" si="9"/>
        <v>-1</v>
      </c>
      <c r="Z18" s="16">
        <v>2593</v>
      </c>
      <c r="AA18" s="16">
        <v>2713</v>
      </c>
      <c r="AB18" s="16">
        <v>2530</v>
      </c>
      <c r="AC18" s="18">
        <f t="shared" si="10"/>
        <v>1.0249011857707511</v>
      </c>
      <c r="AD18" s="20">
        <v>179950</v>
      </c>
      <c r="AE18" s="20">
        <v>165632</v>
      </c>
      <c r="AF18" s="21">
        <v>157867</v>
      </c>
      <c r="AG18" s="22">
        <f t="shared" si="11"/>
        <v>1.1398835728809695</v>
      </c>
      <c r="AH18" s="23">
        <f t="shared" si="12"/>
        <v>0.34936674750741042</v>
      </c>
      <c r="AI18" s="23">
        <f t="shared" si="13"/>
        <v>0.37069597069597071</v>
      </c>
      <c r="AJ18" s="24">
        <f t="shared" si="14"/>
        <v>-2.1329223188560287E-2</v>
      </c>
    </row>
    <row r="19" spans="1:36" x14ac:dyDescent="0.25">
      <c r="A19" s="16" t="s">
        <v>53</v>
      </c>
      <c r="B19" s="16">
        <v>69.3</v>
      </c>
      <c r="C19" s="16">
        <v>70.099999999999994</v>
      </c>
      <c r="D19" s="16">
        <v>70.599999999999994</v>
      </c>
      <c r="E19" s="17">
        <f t="shared" si="4"/>
        <v>-1.2999999999999972</v>
      </c>
      <c r="F19" s="16">
        <v>4944</v>
      </c>
      <c r="G19" s="16">
        <v>4884</v>
      </c>
      <c r="H19" s="16">
        <v>4886</v>
      </c>
      <c r="I19" s="18">
        <f t="shared" si="5"/>
        <v>1.0118706508391322</v>
      </c>
      <c r="J19" s="16">
        <v>69.7</v>
      </c>
      <c r="K19" s="16">
        <v>70.3</v>
      </c>
      <c r="L19" s="16">
        <v>71</v>
      </c>
      <c r="M19" s="17">
        <f t="shared" si="6"/>
        <v>-1.2999999999999972</v>
      </c>
      <c r="N19" s="16">
        <v>4768</v>
      </c>
      <c r="O19" s="16">
        <v>4766</v>
      </c>
      <c r="P19" s="16">
        <v>4711</v>
      </c>
      <c r="Q19" s="18">
        <f t="shared" si="7"/>
        <v>1.0120993419656124</v>
      </c>
      <c r="R19" s="16">
        <v>52</v>
      </c>
      <c r="S19" s="16">
        <v>46</v>
      </c>
      <c r="T19" s="16">
        <v>39</v>
      </c>
      <c r="U19" s="19">
        <f t="shared" si="8"/>
        <v>13</v>
      </c>
      <c r="V19" s="16">
        <v>57</v>
      </c>
      <c r="W19" s="16">
        <v>57.3</v>
      </c>
      <c r="X19" s="16">
        <v>60.2</v>
      </c>
      <c r="Y19" s="17">
        <f t="shared" si="9"/>
        <v>-3.2000000000000028</v>
      </c>
      <c r="Z19" s="16">
        <v>176</v>
      </c>
      <c r="AA19" s="16">
        <v>118</v>
      </c>
      <c r="AB19" s="16">
        <v>175</v>
      </c>
      <c r="AC19" s="18">
        <f t="shared" si="10"/>
        <v>1.0057142857142858</v>
      </c>
      <c r="AD19" s="20">
        <v>210108</v>
      </c>
      <c r="AE19" s="20">
        <v>197714</v>
      </c>
      <c r="AF19" s="21">
        <v>193618</v>
      </c>
      <c r="AG19" s="22">
        <f t="shared" si="11"/>
        <v>1.0851677013500811</v>
      </c>
      <c r="AH19" s="23">
        <f t="shared" si="12"/>
        <v>3.5598705501618123E-2</v>
      </c>
      <c r="AI19" s="23">
        <f t="shared" si="13"/>
        <v>3.5816618911174783E-2</v>
      </c>
      <c r="AJ19" s="24">
        <f t="shared" si="14"/>
        <v>-2.1791340955665955E-4</v>
      </c>
    </row>
    <row r="20" spans="1:36" x14ac:dyDescent="0.25">
      <c r="A20" s="16" t="s">
        <v>54</v>
      </c>
      <c r="B20" s="16">
        <v>74.400000000000006</v>
      </c>
      <c r="C20" s="16">
        <v>74.3</v>
      </c>
      <c r="D20" s="16">
        <v>76.7</v>
      </c>
      <c r="E20" s="17">
        <f t="shared" si="4"/>
        <v>-2.2999999999999972</v>
      </c>
      <c r="F20" s="16">
        <v>5174</v>
      </c>
      <c r="G20" s="16">
        <v>4863</v>
      </c>
      <c r="H20" s="16">
        <v>4052</v>
      </c>
      <c r="I20" s="18">
        <f t="shared" si="5"/>
        <v>1.2769002961500493</v>
      </c>
      <c r="J20" s="16">
        <v>84.4</v>
      </c>
      <c r="K20" s="16">
        <v>84.3</v>
      </c>
      <c r="L20" s="16">
        <v>84.2</v>
      </c>
      <c r="M20" s="17">
        <f t="shared" si="6"/>
        <v>0.20000000000000284</v>
      </c>
      <c r="N20" s="16">
        <v>1158</v>
      </c>
      <c r="O20" s="16">
        <v>1114</v>
      </c>
      <c r="P20" s="16">
        <v>1138</v>
      </c>
      <c r="Q20" s="18">
        <f t="shared" si="7"/>
        <v>1.0175746924428823</v>
      </c>
      <c r="R20" s="16">
        <v>142</v>
      </c>
      <c r="S20" s="16">
        <v>109</v>
      </c>
      <c r="T20" s="16">
        <v>130</v>
      </c>
      <c r="U20" s="19">
        <f t="shared" si="8"/>
        <v>12</v>
      </c>
      <c r="V20" s="16">
        <v>72.400000000000006</v>
      </c>
      <c r="W20" s="16">
        <v>71.3</v>
      </c>
      <c r="X20" s="16">
        <v>74</v>
      </c>
      <c r="Y20" s="17">
        <f t="shared" si="9"/>
        <v>-1.5999999999999943</v>
      </c>
      <c r="Z20" s="16">
        <v>3212</v>
      </c>
      <c r="AA20" s="16">
        <v>2995</v>
      </c>
      <c r="AB20" s="16">
        <v>2262</v>
      </c>
      <c r="AC20" s="18">
        <f t="shared" si="10"/>
        <v>1.4199823165340406</v>
      </c>
      <c r="AD20" s="20">
        <v>302155</v>
      </c>
      <c r="AE20" s="20">
        <v>284861</v>
      </c>
      <c r="AF20" s="21">
        <v>267344</v>
      </c>
      <c r="AG20" s="22">
        <f t="shared" si="11"/>
        <v>1.1302105152911603</v>
      </c>
      <c r="AH20" s="23">
        <f t="shared" si="12"/>
        <v>0.62079628913799767</v>
      </c>
      <c r="AI20" s="23">
        <f t="shared" si="13"/>
        <v>0.55824284304047389</v>
      </c>
      <c r="AJ20" s="24">
        <f t="shared" si="14"/>
        <v>6.2553446097523779E-2</v>
      </c>
    </row>
    <row r="21" spans="1:36" x14ac:dyDescent="0.25">
      <c r="A21" s="16" t="s">
        <v>55</v>
      </c>
      <c r="B21" s="16">
        <v>65.400000000000006</v>
      </c>
      <c r="C21" s="16">
        <v>65.7</v>
      </c>
      <c r="D21" s="16">
        <v>65.400000000000006</v>
      </c>
      <c r="E21" s="17">
        <f t="shared" si="4"/>
        <v>0</v>
      </c>
      <c r="F21" s="16">
        <v>12677</v>
      </c>
      <c r="G21" s="16">
        <v>12918</v>
      </c>
      <c r="H21" s="16">
        <v>12649</v>
      </c>
      <c r="I21" s="18">
        <f t="shared" si="5"/>
        <v>1.0022136137244051</v>
      </c>
      <c r="J21" s="16">
        <v>65.8</v>
      </c>
      <c r="K21" s="16">
        <v>66</v>
      </c>
      <c r="L21" s="16">
        <v>65.599999999999994</v>
      </c>
      <c r="M21" s="17">
        <f t="shared" si="6"/>
        <v>0.20000000000000284</v>
      </c>
      <c r="N21" s="16">
        <v>11927</v>
      </c>
      <c r="O21" s="16">
        <v>12354</v>
      </c>
      <c r="P21" s="16">
        <v>12259</v>
      </c>
      <c r="Q21" s="18">
        <f t="shared" si="7"/>
        <v>0.97291785626886373</v>
      </c>
      <c r="R21" s="16">
        <v>41</v>
      </c>
      <c r="S21" s="16">
        <v>43</v>
      </c>
      <c r="T21" s="16">
        <v>30</v>
      </c>
      <c r="U21" s="19">
        <f t="shared" si="8"/>
        <v>11</v>
      </c>
      <c r="V21" s="16">
        <v>58.5</v>
      </c>
      <c r="W21" s="16">
        <v>57.8</v>
      </c>
      <c r="X21" s="16">
        <v>60.9</v>
      </c>
      <c r="Y21" s="17">
        <f t="shared" si="9"/>
        <v>-2.3999999999999986</v>
      </c>
      <c r="Z21" s="16">
        <v>702</v>
      </c>
      <c r="AA21" s="16">
        <v>533</v>
      </c>
      <c r="AB21" s="16">
        <v>355</v>
      </c>
      <c r="AC21" s="18">
        <f t="shared" si="10"/>
        <v>1.9774647887323944</v>
      </c>
      <c r="AD21" s="20">
        <v>176150</v>
      </c>
      <c r="AE21" s="20">
        <v>161951</v>
      </c>
      <c r="AF21" s="21">
        <v>149537</v>
      </c>
      <c r="AG21" s="22">
        <f t="shared" si="11"/>
        <v>1.1779693320047881</v>
      </c>
      <c r="AH21" s="23">
        <f t="shared" si="12"/>
        <v>5.5375877573558413E-2</v>
      </c>
      <c r="AI21" s="23">
        <f t="shared" si="13"/>
        <v>2.806545972013598E-2</v>
      </c>
      <c r="AJ21" s="24">
        <f t="shared" si="14"/>
        <v>2.7310417853422433E-2</v>
      </c>
    </row>
    <row r="22" spans="1:36" x14ac:dyDescent="0.25">
      <c r="A22" s="16" t="s">
        <v>56</v>
      </c>
      <c r="B22" s="16">
        <v>75.400000000000006</v>
      </c>
      <c r="C22" s="16">
        <v>76.099999999999994</v>
      </c>
      <c r="D22" s="16">
        <v>75.8</v>
      </c>
      <c r="E22" s="17">
        <f t="shared" si="4"/>
        <v>-0.39999999999999147</v>
      </c>
      <c r="F22" s="16">
        <v>3688</v>
      </c>
      <c r="G22" s="16">
        <v>3698</v>
      </c>
      <c r="H22" s="16">
        <v>3879</v>
      </c>
      <c r="I22" s="18">
        <f t="shared" si="5"/>
        <v>0.95076050528486722</v>
      </c>
      <c r="J22" s="16">
        <v>79.2</v>
      </c>
      <c r="K22" s="16">
        <v>79.900000000000006</v>
      </c>
      <c r="L22" s="16">
        <v>79.8</v>
      </c>
      <c r="M22" s="17">
        <f t="shared" si="6"/>
        <v>-0.59999999999999432</v>
      </c>
      <c r="N22" s="16">
        <v>2402</v>
      </c>
      <c r="O22" s="16">
        <v>2262</v>
      </c>
      <c r="P22" s="16">
        <v>2192</v>
      </c>
      <c r="Q22" s="18">
        <f t="shared" si="7"/>
        <v>1.0958029197080292</v>
      </c>
      <c r="R22" s="16">
        <v>137</v>
      </c>
      <c r="S22" s="16">
        <v>108</v>
      </c>
      <c r="T22" s="16">
        <v>128</v>
      </c>
      <c r="U22" s="19">
        <f t="shared" si="8"/>
        <v>9</v>
      </c>
      <c r="V22" s="16">
        <v>67.2</v>
      </c>
      <c r="W22" s="16">
        <v>68.2</v>
      </c>
      <c r="X22" s="16">
        <v>68.599999999999994</v>
      </c>
      <c r="Y22" s="17">
        <f t="shared" si="9"/>
        <v>-1.3999999999999915</v>
      </c>
      <c r="Z22" s="16">
        <v>1106</v>
      </c>
      <c r="AA22" s="16">
        <v>1232</v>
      </c>
      <c r="AB22" s="16">
        <v>1405</v>
      </c>
      <c r="AC22" s="18">
        <f t="shared" si="10"/>
        <v>0.78718861209964408</v>
      </c>
      <c r="AD22" s="20">
        <v>176966</v>
      </c>
      <c r="AE22" s="20">
        <v>166502</v>
      </c>
      <c r="AF22" s="21">
        <v>160844</v>
      </c>
      <c r="AG22" s="22">
        <f t="shared" si="11"/>
        <v>1.1002337668797095</v>
      </c>
      <c r="AH22" s="23">
        <f t="shared" si="12"/>
        <v>0.29989154013015185</v>
      </c>
      <c r="AI22" s="23">
        <f t="shared" si="13"/>
        <v>0.36220675431812321</v>
      </c>
      <c r="AJ22" s="24">
        <f t="shared" si="14"/>
        <v>-6.2315214187971368E-2</v>
      </c>
    </row>
    <row r="23" spans="1:36" x14ac:dyDescent="0.25">
      <c r="A23" s="16" t="s">
        <v>57</v>
      </c>
      <c r="B23" s="16">
        <v>72.8</v>
      </c>
      <c r="C23" s="16">
        <v>72.599999999999994</v>
      </c>
      <c r="D23" s="16">
        <v>72.7</v>
      </c>
      <c r="E23" s="17">
        <f t="shared" si="4"/>
        <v>9.9999999999994316E-2</v>
      </c>
      <c r="F23" s="16">
        <v>452</v>
      </c>
      <c r="G23" s="16">
        <v>366</v>
      </c>
      <c r="H23" s="16">
        <v>331</v>
      </c>
      <c r="I23" s="18">
        <f t="shared" si="5"/>
        <v>1.3655589123867069</v>
      </c>
      <c r="J23" s="16">
        <v>85</v>
      </c>
      <c r="K23" s="16">
        <v>86.3</v>
      </c>
      <c r="L23" s="16">
        <v>82</v>
      </c>
      <c r="M23" s="17">
        <f t="shared" si="6"/>
        <v>3</v>
      </c>
      <c r="N23" s="16">
        <v>117</v>
      </c>
      <c r="O23" s="16">
        <v>93</v>
      </c>
      <c r="P23" s="16">
        <v>111</v>
      </c>
      <c r="Q23" s="18">
        <f t="shared" si="7"/>
        <v>1.0540540540540539</v>
      </c>
      <c r="R23" s="16">
        <v>12</v>
      </c>
      <c r="S23" s="16">
        <v>9</v>
      </c>
      <c r="T23" s="16">
        <v>5</v>
      </c>
      <c r="U23" s="19">
        <f t="shared" si="8"/>
        <v>7</v>
      </c>
      <c r="V23" s="16">
        <v>69.099999999999994</v>
      </c>
      <c r="W23" s="16">
        <v>68.2</v>
      </c>
      <c r="X23" s="16">
        <v>68.3</v>
      </c>
      <c r="Y23" s="17">
        <f t="shared" si="9"/>
        <v>0.79999999999999716</v>
      </c>
      <c r="Z23" s="16">
        <v>315</v>
      </c>
      <c r="AA23" s="16">
        <v>252</v>
      </c>
      <c r="AB23" s="16">
        <v>220</v>
      </c>
      <c r="AC23" s="18">
        <f t="shared" si="10"/>
        <v>1.4318181818181819</v>
      </c>
      <c r="AD23" s="20">
        <v>155429</v>
      </c>
      <c r="AE23" s="20">
        <v>143854</v>
      </c>
      <c r="AF23" s="21">
        <v>137750</v>
      </c>
      <c r="AG23" s="22">
        <f t="shared" si="11"/>
        <v>1.1283411978221416</v>
      </c>
      <c r="AH23" s="23">
        <f t="shared" si="12"/>
        <v>0.69690265486725667</v>
      </c>
      <c r="AI23" s="23">
        <f t="shared" si="13"/>
        <v>0.66465256797583083</v>
      </c>
      <c r="AJ23" s="24">
        <f t="shared" si="14"/>
        <v>3.2250086891425833E-2</v>
      </c>
    </row>
    <row r="24" spans="1:36" x14ac:dyDescent="0.25">
      <c r="A24" s="16" t="s">
        <v>58</v>
      </c>
      <c r="B24" s="16">
        <v>66.099999999999994</v>
      </c>
      <c r="C24" s="16">
        <v>65.599999999999994</v>
      </c>
      <c r="D24" s="16">
        <v>65.2</v>
      </c>
      <c r="E24" s="17">
        <f t="shared" si="4"/>
        <v>0.89999999999999147</v>
      </c>
      <c r="F24" s="16">
        <v>8223</v>
      </c>
      <c r="G24" s="16">
        <v>8477</v>
      </c>
      <c r="H24" s="16">
        <v>7750</v>
      </c>
      <c r="I24" s="18">
        <f t="shared" si="5"/>
        <v>1.0610322580645162</v>
      </c>
      <c r="J24" s="16">
        <v>67.3</v>
      </c>
      <c r="K24" s="16">
        <v>67</v>
      </c>
      <c r="L24" s="16">
        <v>66.2</v>
      </c>
      <c r="M24" s="17">
        <f t="shared" si="6"/>
        <v>1.0999999999999943</v>
      </c>
      <c r="N24" s="16">
        <v>6867</v>
      </c>
      <c r="O24" s="16">
        <v>6772</v>
      </c>
      <c r="P24" s="16">
        <v>6512</v>
      </c>
      <c r="Q24" s="18">
        <f t="shared" si="7"/>
        <v>1.054514742014742</v>
      </c>
      <c r="R24" s="16">
        <v>11</v>
      </c>
      <c r="S24" s="16">
        <v>10</v>
      </c>
      <c r="T24" s="16">
        <v>4</v>
      </c>
      <c r="U24" s="19">
        <f t="shared" si="8"/>
        <v>7</v>
      </c>
      <c r="V24" s="16">
        <v>59.4</v>
      </c>
      <c r="W24" s="16">
        <v>60</v>
      </c>
      <c r="X24" s="16">
        <v>59.8</v>
      </c>
      <c r="Y24" s="17">
        <f t="shared" si="9"/>
        <v>-0.39999999999999858</v>
      </c>
      <c r="Z24" s="16">
        <v>1051</v>
      </c>
      <c r="AA24" s="16">
        <v>1496</v>
      </c>
      <c r="AB24" s="16">
        <v>1056</v>
      </c>
      <c r="AC24" s="18">
        <f t="shared" si="10"/>
        <v>0.99526515151515149</v>
      </c>
      <c r="AD24" s="20">
        <v>150083</v>
      </c>
      <c r="AE24" s="20">
        <v>137991</v>
      </c>
      <c r="AF24" s="21">
        <v>137086</v>
      </c>
      <c r="AG24" s="22">
        <f t="shared" si="11"/>
        <v>1.0948090979385203</v>
      </c>
      <c r="AH24" s="23">
        <f t="shared" si="12"/>
        <v>0.12781223397786695</v>
      </c>
      <c r="AI24" s="23">
        <f t="shared" si="13"/>
        <v>0.13625806451612904</v>
      </c>
      <c r="AJ24" s="24">
        <f t="shared" si="14"/>
        <v>-8.4458305382620891E-3</v>
      </c>
    </row>
    <row r="25" spans="1:36" x14ac:dyDescent="0.25">
      <c r="A25" s="16" t="s">
        <v>59</v>
      </c>
      <c r="B25" s="16">
        <v>76.599999999999994</v>
      </c>
      <c r="C25" s="16">
        <v>77.3</v>
      </c>
      <c r="D25" s="16">
        <v>75.2</v>
      </c>
      <c r="E25" s="17">
        <f t="shared" si="4"/>
        <v>1.3999999999999915</v>
      </c>
      <c r="F25" s="16">
        <v>823</v>
      </c>
      <c r="G25" s="16">
        <v>833</v>
      </c>
      <c r="H25" s="16">
        <v>857</v>
      </c>
      <c r="I25" s="18">
        <f t="shared" si="5"/>
        <v>0.96032672112018669</v>
      </c>
      <c r="J25" s="16">
        <v>79.3</v>
      </c>
      <c r="K25" s="16">
        <v>79.400000000000006</v>
      </c>
      <c r="L25" s="16">
        <v>78.5</v>
      </c>
      <c r="M25" s="17">
        <f t="shared" si="6"/>
        <v>0.79999999999999716</v>
      </c>
      <c r="N25" s="16">
        <v>619</v>
      </c>
      <c r="O25" s="16">
        <v>646</v>
      </c>
      <c r="P25" s="16">
        <v>593</v>
      </c>
      <c r="Q25" s="18">
        <f t="shared" si="7"/>
        <v>1.0438448566610454</v>
      </c>
      <c r="R25" s="16">
        <v>29</v>
      </c>
      <c r="S25" s="16">
        <v>18</v>
      </c>
      <c r="T25" s="16">
        <v>22</v>
      </c>
      <c r="U25" s="19">
        <f t="shared" si="8"/>
        <v>7</v>
      </c>
      <c r="V25" s="16">
        <v>67.599999999999994</v>
      </c>
      <c r="W25" s="16">
        <v>69.900000000000006</v>
      </c>
      <c r="X25" s="16">
        <v>67.400000000000006</v>
      </c>
      <c r="Y25" s="17">
        <f t="shared" si="9"/>
        <v>0.19999999999998863</v>
      </c>
      <c r="Z25" s="16">
        <v>178</v>
      </c>
      <c r="AA25" s="16">
        <v>174</v>
      </c>
      <c r="AB25" s="16">
        <v>240</v>
      </c>
      <c r="AC25" s="18">
        <f t="shared" si="10"/>
        <v>0.7416666666666667</v>
      </c>
      <c r="AD25" s="20">
        <v>175195</v>
      </c>
      <c r="AE25" s="20">
        <v>168230</v>
      </c>
      <c r="AF25" s="21">
        <v>162953</v>
      </c>
      <c r="AG25" s="22">
        <f t="shared" si="11"/>
        <v>1.0751259565641627</v>
      </c>
      <c r="AH25" s="23">
        <f t="shared" si="12"/>
        <v>0.21628189550425272</v>
      </c>
      <c r="AI25" s="23">
        <f t="shared" si="13"/>
        <v>0.28004667444574094</v>
      </c>
      <c r="AJ25" s="24">
        <f t="shared" si="14"/>
        <v>-6.3764778941488215E-2</v>
      </c>
    </row>
    <row r="26" spans="1:36" x14ac:dyDescent="0.25">
      <c r="A26" s="16" t="s">
        <v>60</v>
      </c>
      <c r="B26" s="16">
        <v>69</v>
      </c>
      <c r="C26" s="16">
        <v>69</v>
      </c>
      <c r="D26" s="16">
        <v>68.8</v>
      </c>
      <c r="E26" s="17">
        <f t="shared" si="4"/>
        <v>0.20000000000000284</v>
      </c>
      <c r="F26" s="16">
        <v>7121</v>
      </c>
      <c r="G26" s="16">
        <v>6845</v>
      </c>
      <c r="H26" s="16">
        <v>6852</v>
      </c>
      <c r="I26" s="18">
        <f t="shared" si="5"/>
        <v>1.0392586106246351</v>
      </c>
      <c r="J26" s="16">
        <v>72.5</v>
      </c>
      <c r="K26" s="16">
        <v>72.5</v>
      </c>
      <c r="L26" s="16">
        <v>72.8</v>
      </c>
      <c r="M26" s="17">
        <f t="shared" si="6"/>
        <v>-0.29999999999999716</v>
      </c>
      <c r="N26" s="16">
        <v>4358</v>
      </c>
      <c r="O26" s="16">
        <v>4172</v>
      </c>
      <c r="P26" s="16">
        <v>3909</v>
      </c>
      <c r="Q26" s="18">
        <f t="shared" si="7"/>
        <v>1.1148631363520083</v>
      </c>
      <c r="R26" s="16">
        <v>21</v>
      </c>
      <c r="S26" s="16">
        <v>16</v>
      </c>
      <c r="T26" s="16">
        <v>15</v>
      </c>
      <c r="U26" s="19">
        <f t="shared" si="8"/>
        <v>6</v>
      </c>
      <c r="V26" s="16">
        <v>63.3</v>
      </c>
      <c r="W26" s="16">
        <v>63.4</v>
      </c>
      <c r="X26" s="16">
        <v>63.4</v>
      </c>
      <c r="Y26" s="17">
        <f t="shared" si="9"/>
        <v>-0.10000000000000142</v>
      </c>
      <c r="Z26" s="16">
        <v>2369</v>
      </c>
      <c r="AA26" s="16">
        <v>2277</v>
      </c>
      <c r="AB26" s="16">
        <v>2635</v>
      </c>
      <c r="AC26" s="18">
        <f t="shared" si="10"/>
        <v>0.89905123339658444</v>
      </c>
      <c r="AD26" s="20">
        <v>168561</v>
      </c>
      <c r="AE26" s="20">
        <v>157235</v>
      </c>
      <c r="AF26" s="21">
        <v>149337</v>
      </c>
      <c r="AG26" s="22">
        <f t="shared" si="11"/>
        <v>1.1287289821008859</v>
      </c>
      <c r="AH26" s="23">
        <f t="shared" si="12"/>
        <v>0.33267799466367082</v>
      </c>
      <c r="AI26" s="23">
        <f t="shared" si="13"/>
        <v>0.38455925277291303</v>
      </c>
      <c r="AJ26" s="24">
        <f t="shared" si="14"/>
        <v>-5.1881258109242212E-2</v>
      </c>
    </row>
    <row r="27" spans="1:36" x14ac:dyDescent="0.25">
      <c r="A27" s="16" t="s">
        <v>61</v>
      </c>
      <c r="B27" s="16">
        <v>62.3</v>
      </c>
      <c r="C27" s="16">
        <v>62.4</v>
      </c>
      <c r="D27" s="16">
        <v>62.1</v>
      </c>
      <c r="E27" s="17">
        <f t="shared" si="4"/>
        <v>0.19999999999999574</v>
      </c>
      <c r="F27" s="16">
        <v>2535</v>
      </c>
      <c r="G27" s="16">
        <v>2221</v>
      </c>
      <c r="H27" s="16">
        <v>1880</v>
      </c>
      <c r="I27" s="18">
        <f t="shared" si="5"/>
        <v>1.3484042553191489</v>
      </c>
      <c r="J27" s="16">
        <v>62.4</v>
      </c>
      <c r="K27" s="16">
        <v>62.9</v>
      </c>
      <c r="L27" s="16">
        <v>62.6</v>
      </c>
      <c r="M27" s="17">
        <f t="shared" si="6"/>
        <v>-0.20000000000000284</v>
      </c>
      <c r="N27" s="16">
        <v>2346</v>
      </c>
      <c r="O27" s="16">
        <v>2083</v>
      </c>
      <c r="P27" s="16">
        <v>1780</v>
      </c>
      <c r="Q27" s="18">
        <f t="shared" si="7"/>
        <v>1.3179775280898876</v>
      </c>
      <c r="R27" s="16">
        <v>7</v>
      </c>
      <c r="S27" s="16">
        <v>3</v>
      </c>
      <c r="T27" s="16">
        <v>2</v>
      </c>
      <c r="U27" s="19">
        <f t="shared" si="8"/>
        <v>5</v>
      </c>
      <c r="V27" s="16">
        <v>60.9</v>
      </c>
      <c r="W27" s="16">
        <v>55.4</v>
      </c>
      <c r="X27" s="16">
        <v>53.1</v>
      </c>
      <c r="Y27" s="17">
        <f t="shared" si="9"/>
        <v>7.7999999999999972</v>
      </c>
      <c r="Z27" s="16">
        <v>189</v>
      </c>
      <c r="AA27" s="16">
        <v>138</v>
      </c>
      <c r="AB27" s="16">
        <v>100</v>
      </c>
      <c r="AC27" s="18">
        <f t="shared" si="10"/>
        <v>1.89</v>
      </c>
      <c r="AD27" s="20">
        <v>182597</v>
      </c>
      <c r="AE27" s="20">
        <v>163083</v>
      </c>
      <c r="AF27" s="21">
        <v>160805</v>
      </c>
      <c r="AG27" s="22">
        <f t="shared" si="11"/>
        <v>1.135518174186126</v>
      </c>
      <c r="AH27" s="23">
        <f t="shared" si="12"/>
        <v>7.4556213017751477E-2</v>
      </c>
      <c r="AI27" s="23">
        <f t="shared" si="13"/>
        <v>5.3191489361702128E-2</v>
      </c>
      <c r="AJ27" s="24">
        <f t="shared" si="14"/>
        <v>2.1364723656049349E-2</v>
      </c>
    </row>
    <row r="28" spans="1:36" x14ac:dyDescent="0.25">
      <c r="A28" s="16" t="s">
        <v>62</v>
      </c>
      <c r="B28" s="16">
        <v>68.5</v>
      </c>
      <c r="C28" s="16">
        <v>68.8</v>
      </c>
      <c r="D28" s="16">
        <v>68.7</v>
      </c>
      <c r="E28" s="17">
        <f t="shared" si="4"/>
        <v>-0.20000000000000284</v>
      </c>
      <c r="F28" s="16">
        <v>4545</v>
      </c>
      <c r="G28" s="16">
        <v>4399</v>
      </c>
      <c r="H28" s="16">
        <v>4689</v>
      </c>
      <c r="I28" s="18">
        <f t="shared" si="5"/>
        <v>0.96928982725527835</v>
      </c>
      <c r="J28" s="16">
        <v>68.8</v>
      </c>
      <c r="K28" s="16">
        <v>69.5</v>
      </c>
      <c r="L28" s="16">
        <v>69.3</v>
      </c>
      <c r="M28" s="17">
        <f t="shared" si="6"/>
        <v>-0.5</v>
      </c>
      <c r="N28" s="16">
        <v>4078</v>
      </c>
      <c r="O28" s="16">
        <v>3899</v>
      </c>
      <c r="P28" s="16">
        <v>4000</v>
      </c>
      <c r="Q28" s="18">
        <f t="shared" si="7"/>
        <v>1.0195000000000001</v>
      </c>
      <c r="R28" s="16">
        <v>72</v>
      </c>
      <c r="S28" s="16">
        <v>72</v>
      </c>
      <c r="T28" s="16">
        <v>67</v>
      </c>
      <c r="U28" s="19">
        <f t="shared" si="8"/>
        <v>5</v>
      </c>
      <c r="V28" s="16">
        <v>64.8</v>
      </c>
      <c r="W28" s="16">
        <v>63.6</v>
      </c>
      <c r="X28" s="16">
        <v>65.3</v>
      </c>
      <c r="Y28" s="17">
        <f t="shared" si="9"/>
        <v>-0.5</v>
      </c>
      <c r="Z28" s="16">
        <v>467</v>
      </c>
      <c r="AA28" s="16">
        <v>500</v>
      </c>
      <c r="AB28" s="16">
        <v>689</v>
      </c>
      <c r="AC28" s="18">
        <f t="shared" si="10"/>
        <v>0.67779390420899854</v>
      </c>
      <c r="AD28" s="20">
        <v>176493</v>
      </c>
      <c r="AE28" s="20">
        <v>162541</v>
      </c>
      <c r="AF28" s="21">
        <v>159794</v>
      </c>
      <c r="AG28" s="22">
        <f t="shared" si="11"/>
        <v>1.10450329799617</v>
      </c>
      <c r="AH28" s="23">
        <f t="shared" si="12"/>
        <v>0.10275027502750275</v>
      </c>
      <c r="AI28" s="23">
        <f t="shared" si="13"/>
        <v>0.14693964597995307</v>
      </c>
      <c r="AJ28" s="24">
        <f t="shared" si="14"/>
        <v>-4.4189370952450319E-2</v>
      </c>
    </row>
    <row r="29" spans="1:36" x14ac:dyDescent="0.25">
      <c r="A29" s="16" t="s">
        <v>63</v>
      </c>
      <c r="B29" s="16">
        <v>77</v>
      </c>
      <c r="C29" s="16">
        <v>75.3</v>
      </c>
      <c r="D29" s="16">
        <v>75.900000000000006</v>
      </c>
      <c r="E29" s="17">
        <f t="shared" si="4"/>
        <v>1.0999999999999943</v>
      </c>
      <c r="F29" s="16">
        <v>398</v>
      </c>
      <c r="G29" s="16">
        <v>402</v>
      </c>
      <c r="H29" s="16">
        <v>451</v>
      </c>
      <c r="I29" s="18">
        <f t="shared" si="5"/>
        <v>0.8824833702882483</v>
      </c>
      <c r="J29" s="16">
        <v>80.099999999999994</v>
      </c>
      <c r="K29" s="16">
        <v>77.900000000000006</v>
      </c>
      <c r="L29" s="16">
        <v>78.599999999999994</v>
      </c>
      <c r="M29" s="17">
        <f t="shared" si="6"/>
        <v>1.5</v>
      </c>
      <c r="N29" s="16">
        <v>275</v>
      </c>
      <c r="O29" s="16">
        <v>268</v>
      </c>
      <c r="P29" s="16">
        <v>304</v>
      </c>
      <c r="Q29" s="18">
        <f t="shared" si="7"/>
        <v>0.90460526315789469</v>
      </c>
      <c r="R29" s="16">
        <v>17</v>
      </c>
      <c r="S29" s="16">
        <v>14</v>
      </c>
      <c r="T29" s="16">
        <v>14</v>
      </c>
      <c r="U29" s="19">
        <f t="shared" si="8"/>
        <v>3</v>
      </c>
      <c r="V29" s="16">
        <v>70.2</v>
      </c>
      <c r="W29" s="16">
        <v>70.099999999999994</v>
      </c>
      <c r="X29" s="16">
        <v>70.3</v>
      </c>
      <c r="Y29" s="17">
        <f t="shared" si="9"/>
        <v>-9.9999999999994316E-2</v>
      </c>
      <c r="Z29" s="16">
        <v>120</v>
      </c>
      <c r="AA29" s="16">
        <v>132</v>
      </c>
      <c r="AB29" s="16">
        <v>147</v>
      </c>
      <c r="AC29" s="18">
        <f t="shared" si="10"/>
        <v>0.81632653061224492</v>
      </c>
      <c r="AD29" s="20">
        <v>202981</v>
      </c>
      <c r="AE29" s="20">
        <v>192359</v>
      </c>
      <c r="AF29" s="21">
        <v>194950</v>
      </c>
      <c r="AG29" s="22">
        <f t="shared" si="11"/>
        <v>1.0411951782508335</v>
      </c>
      <c r="AH29" s="23">
        <f t="shared" si="12"/>
        <v>0.30150753768844218</v>
      </c>
      <c r="AI29" s="23">
        <f t="shared" si="13"/>
        <v>0.32594235033259422</v>
      </c>
      <c r="AJ29" s="24">
        <f t="shared" si="14"/>
        <v>-2.4434812644152037E-2</v>
      </c>
    </row>
    <row r="30" spans="1:36" x14ac:dyDescent="0.25">
      <c r="A30" s="16" t="s">
        <v>64</v>
      </c>
      <c r="B30" s="16">
        <v>69</v>
      </c>
      <c r="C30" s="16">
        <v>67.099999999999994</v>
      </c>
      <c r="D30" s="16">
        <v>69.400000000000006</v>
      </c>
      <c r="E30" s="17">
        <f t="shared" si="4"/>
        <v>-0.40000000000000568</v>
      </c>
      <c r="F30" s="16">
        <v>215</v>
      </c>
      <c r="G30" s="16">
        <v>237</v>
      </c>
      <c r="H30" s="16">
        <v>263</v>
      </c>
      <c r="I30" s="18">
        <f t="shared" si="5"/>
        <v>0.81749049429657794</v>
      </c>
      <c r="J30" s="16">
        <v>69</v>
      </c>
      <c r="K30" s="16">
        <v>66.400000000000006</v>
      </c>
      <c r="L30" s="16">
        <v>69.3</v>
      </c>
      <c r="M30" s="17">
        <f t="shared" si="6"/>
        <v>-0.29999999999999716</v>
      </c>
      <c r="N30" s="16">
        <v>185</v>
      </c>
      <c r="O30" s="16">
        <v>207</v>
      </c>
      <c r="P30" s="16">
        <v>229</v>
      </c>
      <c r="Q30" s="18">
        <f t="shared" si="7"/>
        <v>0.80786026200873362</v>
      </c>
      <c r="R30" s="16">
        <v>2</v>
      </c>
      <c r="S30" s="16">
        <v>1</v>
      </c>
      <c r="T30" s="16"/>
      <c r="U30" s="19">
        <f t="shared" si="8"/>
        <v>2</v>
      </c>
      <c r="V30" s="16">
        <v>69.5</v>
      </c>
      <c r="W30" s="16">
        <v>72.3</v>
      </c>
      <c r="X30" s="16">
        <v>70</v>
      </c>
      <c r="Y30" s="17">
        <f t="shared" si="9"/>
        <v>-0.5</v>
      </c>
      <c r="Z30" s="16">
        <v>30</v>
      </c>
      <c r="AA30" s="16">
        <v>30</v>
      </c>
      <c r="AB30" s="16">
        <v>34</v>
      </c>
      <c r="AC30" s="18">
        <f t="shared" si="10"/>
        <v>0.88235294117647056</v>
      </c>
      <c r="AD30" s="20">
        <v>210836</v>
      </c>
      <c r="AE30" s="20">
        <v>174515</v>
      </c>
      <c r="AF30" s="21">
        <v>183257</v>
      </c>
      <c r="AG30" s="22">
        <f t="shared" si="11"/>
        <v>1.1504935691406057</v>
      </c>
      <c r="AH30" s="23">
        <f t="shared" si="12"/>
        <v>0.13953488372093023</v>
      </c>
      <c r="AI30" s="23">
        <f t="shared" si="13"/>
        <v>0.12927756653992395</v>
      </c>
      <c r="AJ30" s="24">
        <f t="shared" si="14"/>
        <v>1.0257317181006281E-2</v>
      </c>
    </row>
    <row r="31" spans="1:36" x14ac:dyDescent="0.25">
      <c r="A31" s="16" t="s">
        <v>65</v>
      </c>
      <c r="B31" s="16">
        <v>69</v>
      </c>
      <c r="C31" s="16">
        <v>68.2</v>
      </c>
      <c r="D31" s="16">
        <v>67.3</v>
      </c>
      <c r="E31" s="17">
        <f t="shared" si="4"/>
        <v>1.7000000000000028</v>
      </c>
      <c r="F31" s="16">
        <v>623</v>
      </c>
      <c r="G31" s="16">
        <v>547</v>
      </c>
      <c r="H31" s="16">
        <v>528</v>
      </c>
      <c r="I31" s="18">
        <f t="shared" si="5"/>
        <v>1.1799242424242424</v>
      </c>
      <c r="J31" s="16">
        <v>69.3</v>
      </c>
      <c r="K31" s="16">
        <v>68.2</v>
      </c>
      <c r="L31" s="16">
        <v>68</v>
      </c>
      <c r="M31" s="17">
        <f t="shared" si="6"/>
        <v>1.2999999999999972</v>
      </c>
      <c r="N31" s="16">
        <v>486</v>
      </c>
      <c r="O31" s="16">
        <v>444</v>
      </c>
      <c r="P31" s="16">
        <v>486</v>
      </c>
      <c r="Q31" s="18">
        <f t="shared" si="7"/>
        <v>1</v>
      </c>
      <c r="R31" s="16">
        <v>3</v>
      </c>
      <c r="S31" s="16">
        <v>2</v>
      </c>
      <c r="T31" s="16">
        <v>2</v>
      </c>
      <c r="U31" s="19">
        <f t="shared" si="8"/>
        <v>1</v>
      </c>
      <c r="V31" s="16">
        <v>60</v>
      </c>
      <c r="W31" s="16">
        <v>60.7</v>
      </c>
      <c r="X31" s="16">
        <v>58.7</v>
      </c>
      <c r="Y31" s="17">
        <f t="shared" si="9"/>
        <v>1.2999999999999972</v>
      </c>
      <c r="Z31" s="16">
        <v>56</v>
      </c>
      <c r="AA31" s="16">
        <v>36</v>
      </c>
      <c r="AB31" s="16">
        <v>42</v>
      </c>
      <c r="AC31" s="18">
        <f t="shared" si="10"/>
        <v>1.3333333333333333</v>
      </c>
      <c r="AD31" s="20">
        <v>154787</v>
      </c>
      <c r="AE31" s="20">
        <v>144178</v>
      </c>
      <c r="AF31" s="21">
        <v>147652</v>
      </c>
      <c r="AG31" s="22">
        <f t="shared" si="11"/>
        <v>1.048323084008344</v>
      </c>
      <c r="AH31" s="23">
        <f t="shared" si="12"/>
        <v>8.98876404494382E-2</v>
      </c>
      <c r="AI31" s="23">
        <f t="shared" si="13"/>
        <v>7.9545454545454544E-2</v>
      </c>
      <c r="AJ31" s="24">
        <f t="shared" si="14"/>
        <v>1.0342185903983656E-2</v>
      </c>
    </row>
    <row r="32" spans="1:36" x14ac:dyDescent="0.25">
      <c r="A32" s="16" t="s">
        <v>66</v>
      </c>
      <c r="B32" s="16">
        <v>65.3</v>
      </c>
      <c r="C32" s="16">
        <v>64.5</v>
      </c>
      <c r="D32" s="16">
        <v>64.5</v>
      </c>
      <c r="E32" s="17">
        <f t="shared" si="4"/>
        <v>0.79999999999999716</v>
      </c>
      <c r="F32" s="16">
        <v>792</v>
      </c>
      <c r="G32" s="16">
        <v>812</v>
      </c>
      <c r="H32" s="16">
        <v>820</v>
      </c>
      <c r="I32" s="18">
        <f t="shared" si="5"/>
        <v>0.96585365853658534</v>
      </c>
      <c r="J32" s="16">
        <v>65.5</v>
      </c>
      <c r="K32" s="16">
        <v>64.5</v>
      </c>
      <c r="L32" s="16">
        <v>64.7</v>
      </c>
      <c r="M32" s="17">
        <f t="shared" si="6"/>
        <v>0.79999999999999716</v>
      </c>
      <c r="N32" s="16">
        <v>772</v>
      </c>
      <c r="O32" s="16">
        <v>803</v>
      </c>
      <c r="P32" s="16">
        <v>804</v>
      </c>
      <c r="Q32" s="18">
        <f t="shared" si="7"/>
        <v>0.96019900497512434</v>
      </c>
      <c r="R32" s="16">
        <v>3</v>
      </c>
      <c r="S32" s="16"/>
      <c r="T32" s="16">
        <v>2</v>
      </c>
      <c r="U32" s="19">
        <f t="shared" si="8"/>
        <v>1</v>
      </c>
      <c r="V32" s="16">
        <v>56.9</v>
      </c>
      <c r="W32" s="16">
        <v>56.4</v>
      </c>
      <c r="X32" s="16">
        <v>54.6</v>
      </c>
      <c r="Y32" s="17">
        <f t="shared" si="9"/>
        <v>2.2999999999999972</v>
      </c>
      <c r="Z32" s="16">
        <v>20</v>
      </c>
      <c r="AA32" s="16">
        <v>9</v>
      </c>
      <c r="AB32" s="16">
        <v>16</v>
      </c>
      <c r="AC32" s="18">
        <f t="shared" si="10"/>
        <v>1.25</v>
      </c>
      <c r="AD32" s="20">
        <v>201810</v>
      </c>
      <c r="AE32" s="20">
        <v>188377</v>
      </c>
      <c r="AF32" s="21">
        <v>182128</v>
      </c>
      <c r="AG32" s="22">
        <f t="shared" si="11"/>
        <v>1.1080668540806466</v>
      </c>
      <c r="AH32" s="23">
        <f t="shared" si="12"/>
        <v>2.5252525252525252E-2</v>
      </c>
      <c r="AI32" s="23">
        <f t="shared" si="13"/>
        <v>1.9512195121951219E-2</v>
      </c>
      <c r="AJ32" s="24">
        <f t="shared" si="14"/>
        <v>5.7403301305740326E-3</v>
      </c>
    </row>
    <row r="33" spans="1:36" x14ac:dyDescent="0.25">
      <c r="A33" s="16" t="s">
        <v>67</v>
      </c>
      <c r="B33" s="16">
        <v>67.7</v>
      </c>
      <c r="C33" s="16">
        <v>64.099999999999994</v>
      </c>
      <c r="D33" s="16">
        <v>64.7</v>
      </c>
      <c r="E33" s="17">
        <f t="shared" si="4"/>
        <v>3</v>
      </c>
      <c r="F33" s="16">
        <v>227</v>
      </c>
      <c r="G33" s="16">
        <v>254</v>
      </c>
      <c r="H33" s="16">
        <v>233</v>
      </c>
      <c r="I33" s="18">
        <f t="shared" si="5"/>
        <v>0.97424892703862664</v>
      </c>
      <c r="J33" s="16">
        <v>67.7</v>
      </c>
      <c r="K33" s="16">
        <v>64.099999999999994</v>
      </c>
      <c r="L33" s="16">
        <v>64.8</v>
      </c>
      <c r="M33" s="17">
        <f t="shared" si="6"/>
        <v>2.9000000000000057</v>
      </c>
      <c r="N33" s="16">
        <v>226</v>
      </c>
      <c r="O33" s="16">
        <v>253</v>
      </c>
      <c r="P33" s="16">
        <v>229</v>
      </c>
      <c r="Q33" s="18">
        <f t="shared" si="7"/>
        <v>0.98689956331877726</v>
      </c>
      <c r="R33" s="16">
        <v>3</v>
      </c>
      <c r="S33" s="16">
        <v>5</v>
      </c>
      <c r="T33" s="16">
        <v>2</v>
      </c>
      <c r="U33" s="19">
        <f t="shared" si="8"/>
        <v>1</v>
      </c>
      <c r="V33" s="16">
        <v>68.3</v>
      </c>
      <c r="W33" s="16">
        <v>66.3</v>
      </c>
      <c r="X33" s="16">
        <v>57.2</v>
      </c>
      <c r="Y33" s="17">
        <f t="shared" si="9"/>
        <v>11.099999999999994</v>
      </c>
      <c r="Z33" s="16">
        <v>1</v>
      </c>
      <c r="AA33" s="16">
        <v>1</v>
      </c>
      <c r="AB33" s="16">
        <v>4</v>
      </c>
      <c r="AC33" s="18">
        <f t="shared" si="10"/>
        <v>0.25</v>
      </c>
      <c r="AD33" s="20">
        <v>192420</v>
      </c>
      <c r="AE33" s="20">
        <v>185900</v>
      </c>
      <c r="AF33" s="21">
        <v>170575</v>
      </c>
      <c r="AG33" s="22">
        <f t="shared" si="11"/>
        <v>1.1280668327715082</v>
      </c>
      <c r="AH33" s="23">
        <f t="shared" si="12"/>
        <v>4.4052863436123352E-3</v>
      </c>
      <c r="AI33" s="23">
        <f t="shared" si="13"/>
        <v>1.7167381974248927E-2</v>
      </c>
      <c r="AJ33" s="24">
        <f t="shared" si="14"/>
        <v>-1.2762095630636593E-2</v>
      </c>
    </row>
    <row r="34" spans="1:36" x14ac:dyDescent="0.25">
      <c r="A34" s="16" t="s">
        <v>68</v>
      </c>
      <c r="B34" s="16">
        <v>57.4</v>
      </c>
      <c r="C34" s="16">
        <v>59.7</v>
      </c>
      <c r="D34" s="16">
        <v>59.6</v>
      </c>
      <c r="E34" s="17">
        <f t="shared" si="4"/>
        <v>-2.2000000000000028</v>
      </c>
      <c r="F34" s="16">
        <v>1638</v>
      </c>
      <c r="G34" s="16">
        <v>1345</v>
      </c>
      <c r="H34" s="16">
        <v>1354</v>
      </c>
      <c r="I34" s="18">
        <f t="shared" si="5"/>
        <v>1.2097488921713442</v>
      </c>
      <c r="J34" s="16">
        <v>57.8</v>
      </c>
      <c r="K34" s="16">
        <v>60.1</v>
      </c>
      <c r="L34" s="16">
        <v>60.1</v>
      </c>
      <c r="M34" s="17">
        <f t="shared" si="6"/>
        <v>-2.3000000000000043</v>
      </c>
      <c r="N34" s="16">
        <v>1550</v>
      </c>
      <c r="O34" s="16">
        <v>1281</v>
      </c>
      <c r="P34" s="16">
        <v>1243</v>
      </c>
      <c r="Q34" s="18">
        <f t="shared" si="7"/>
        <v>1.246983105390185</v>
      </c>
      <c r="R34" s="16">
        <v>1</v>
      </c>
      <c r="S34" s="16"/>
      <c r="T34" s="16"/>
      <c r="U34" s="19">
        <f t="shared" si="8"/>
        <v>1</v>
      </c>
      <c r="V34" s="16">
        <v>51.1</v>
      </c>
      <c r="W34" s="16">
        <v>52.5</v>
      </c>
      <c r="X34" s="16">
        <v>54</v>
      </c>
      <c r="Y34" s="17">
        <f t="shared" si="9"/>
        <v>-2.8999999999999986</v>
      </c>
      <c r="Z34" s="16">
        <v>88</v>
      </c>
      <c r="AA34" s="16">
        <v>64</v>
      </c>
      <c r="AB34" s="16">
        <v>111</v>
      </c>
      <c r="AC34" s="18">
        <f t="shared" si="10"/>
        <v>0.7927927927927928</v>
      </c>
      <c r="AD34" s="20">
        <v>287165</v>
      </c>
      <c r="AE34" s="20">
        <v>258481</v>
      </c>
      <c r="AF34" s="21">
        <v>251941</v>
      </c>
      <c r="AG34" s="22">
        <f t="shared" si="11"/>
        <v>1.1398105111911121</v>
      </c>
      <c r="AH34" s="23">
        <f t="shared" si="12"/>
        <v>5.3724053724053727E-2</v>
      </c>
      <c r="AI34" s="23">
        <f t="shared" si="13"/>
        <v>8.1979320531757757E-2</v>
      </c>
      <c r="AJ34" s="24">
        <f t="shared" si="14"/>
        <v>-2.825526680770403E-2</v>
      </c>
    </row>
    <row r="35" spans="1:36" x14ac:dyDescent="0.25">
      <c r="A35" s="16" t="s">
        <v>69</v>
      </c>
      <c r="B35" s="16">
        <v>68.7</v>
      </c>
      <c r="C35" s="16">
        <v>69.400000000000006</v>
      </c>
      <c r="D35" s="16">
        <v>68.7</v>
      </c>
      <c r="E35" s="17">
        <f t="shared" si="4"/>
        <v>0</v>
      </c>
      <c r="F35" s="16">
        <v>701</v>
      </c>
      <c r="G35" s="16">
        <v>663</v>
      </c>
      <c r="H35" s="16">
        <v>715</v>
      </c>
      <c r="I35" s="18">
        <f t="shared" si="5"/>
        <v>0.98041958041958044</v>
      </c>
      <c r="J35" s="16">
        <v>69.599999999999994</v>
      </c>
      <c r="K35" s="16">
        <v>70.7</v>
      </c>
      <c r="L35" s="16">
        <v>70</v>
      </c>
      <c r="M35" s="17">
        <f t="shared" si="6"/>
        <v>-0.40000000000000568</v>
      </c>
      <c r="N35" s="16">
        <v>631</v>
      </c>
      <c r="O35" s="16">
        <v>571</v>
      </c>
      <c r="P35" s="16">
        <v>601</v>
      </c>
      <c r="Q35" s="18">
        <f t="shared" si="7"/>
        <v>1.0499168053244592</v>
      </c>
      <c r="R35" s="16">
        <v>1</v>
      </c>
      <c r="S35" s="16"/>
      <c r="T35" s="16"/>
      <c r="U35" s="19">
        <f t="shared" si="8"/>
        <v>1</v>
      </c>
      <c r="V35" s="16">
        <v>60.9</v>
      </c>
      <c r="W35" s="16">
        <v>61.6</v>
      </c>
      <c r="X35" s="16">
        <v>61.7</v>
      </c>
      <c r="Y35" s="17">
        <f t="shared" si="9"/>
        <v>-0.80000000000000426</v>
      </c>
      <c r="Z35" s="16">
        <v>70</v>
      </c>
      <c r="AA35" s="16">
        <v>92</v>
      </c>
      <c r="AB35" s="16">
        <v>114</v>
      </c>
      <c r="AC35" s="18">
        <f t="shared" si="10"/>
        <v>0.61403508771929827</v>
      </c>
      <c r="AD35" s="20">
        <v>151568</v>
      </c>
      <c r="AE35" s="20">
        <v>135823</v>
      </c>
      <c r="AF35" s="21">
        <v>133437</v>
      </c>
      <c r="AG35" s="22">
        <f t="shared" si="11"/>
        <v>1.1358768557446586</v>
      </c>
      <c r="AH35" s="23">
        <f t="shared" si="12"/>
        <v>9.9857346647646214E-2</v>
      </c>
      <c r="AI35" s="23">
        <f t="shared" si="13"/>
        <v>0.15944055944055943</v>
      </c>
      <c r="AJ35" s="24">
        <f t="shared" si="14"/>
        <v>-5.9583212792913218E-2</v>
      </c>
    </row>
    <row r="36" spans="1:36" x14ac:dyDescent="0.25">
      <c r="A36" s="16" t="s">
        <v>70</v>
      </c>
      <c r="B36" s="16">
        <v>62.3</v>
      </c>
      <c r="C36" s="16">
        <v>61.3</v>
      </c>
      <c r="D36" s="16">
        <v>60.9</v>
      </c>
      <c r="E36" s="17">
        <f t="shared" si="4"/>
        <v>1.3999999999999986</v>
      </c>
      <c r="F36" s="16">
        <v>1025</v>
      </c>
      <c r="G36" s="16">
        <v>1038</v>
      </c>
      <c r="H36" s="16">
        <v>1090</v>
      </c>
      <c r="I36" s="18">
        <f t="shared" si="5"/>
        <v>0.94036697247706424</v>
      </c>
      <c r="J36" s="16">
        <v>62.3</v>
      </c>
      <c r="K36" s="16">
        <v>61.6</v>
      </c>
      <c r="L36" s="16">
        <v>60.9</v>
      </c>
      <c r="M36" s="17">
        <f t="shared" si="6"/>
        <v>1.3999999999999986</v>
      </c>
      <c r="N36" s="16">
        <v>994</v>
      </c>
      <c r="O36" s="16">
        <v>987</v>
      </c>
      <c r="P36" s="16">
        <v>1064</v>
      </c>
      <c r="Q36" s="18">
        <f t="shared" si="7"/>
        <v>0.93421052631578949</v>
      </c>
      <c r="R36" s="16"/>
      <c r="S36" s="16">
        <v>1</v>
      </c>
      <c r="T36" s="16"/>
      <c r="U36" s="19">
        <f t="shared" si="8"/>
        <v>0</v>
      </c>
      <c r="V36" s="16">
        <v>59.4</v>
      </c>
      <c r="W36" s="16">
        <v>57</v>
      </c>
      <c r="X36" s="16">
        <v>60</v>
      </c>
      <c r="Y36" s="17">
        <f t="shared" si="9"/>
        <v>-0.60000000000000142</v>
      </c>
      <c r="Z36" s="16">
        <v>24</v>
      </c>
      <c r="AA36" s="16">
        <v>45</v>
      </c>
      <c r="AB36" s="16">
        <v>15</v>
      </c>
      <c r="AC36" s="18">
        <f t="shared" si="10"/>
        <v>1.6</v>
      </c>
      <c r="AD36" s="20">
        <v>183091</v>
      </c>
      <c r="AE36" s="20">
        <v>160366</v>
      </c>
      <c r="AF36" s="21">
        <v>152762</v>
      </c>
      <c r="AG36" s="22">
        <f t="shared" si="11"/>
        <v>1.1985375944279337</v>
      </c>
      <c r="AH36" s="23">
        <f t="shared" si="12"/>
        <v>2.3414634146341463E-2</v>
      </c>
      <c r="AI36" s="23">
        <f t="shared" si="13"/>
        <v>1.3761467889908258E-2</v>
      </c>
      <c r="AJ36" s="24">
        <f t="shared" si="14"/>
        <v>9.6531662564332057E-3</v>
      </c>
    </row>
    <row r="37" spans="1:36" x14ac:dyDescent="0.25">
      <c r="A37" s="16" t="s">
        <v>71</v>
      </c>
      <c r="B37" s="16">
        <v>65.900000000000006</v>
      </c>
      <c r="C37" s="16">
        <v>67.2</v>
      </c>
      <c r="D37" s="16">
        <v>65.400000000000006</v>
      </c>
      <c r="E37" s="17">
        <f t="shared" si="4"/>
        <v>0.5</v>
      </c>
      <c r="F37" s="16">
        <v>344</v>
      </c>
      <c r="G37" s="16">
        <v>362</v>
      </c>
      <c r="H37" s="16">
        <v>355</v>
      </c>
      <c r="I37" s="18">
        <f t="shared" si="5"/>
        <v>0.96901408450704229</v>
      </c>
      <c r="J37" s="16">
        <v>66</v>
      </c>
      <c r="K37" s="16">
        <v>67.5</v>
      </c>
      <c r="L37" s="16">
        <v>65.599999999999994</v>
      </c>
      <c r="M37" s="17">
        <f t="shared" si="6"/>
        <v>0.40000000000000568</v>
      </c>
      <c r="N37" s="16">
        <v>335</v>
      </c>
      <c r="O37" s="16">
        <v>341</v>
      </c>
      <c r="P37" s="16">
        <v>344</v>
      </c>
      <c r="Q37" s="18">
        <f t="shared" si="7"/>
        <v>0.97383720930232553</v>
      </c>
      <c r="R37" s="16"/>
      <c r="S37" s="16">
        <v>1</v>
      </c>
      <c r="T37" s="16"/>
      <c r="U37" s="19">
        <f t="shared" si="8"/>
        <v>0</v>
      </c>
      <c r="V37" s="16">
        <v>61.1</v>
      </c>
      <c r="W37" s="16">
        <v>62.3</v>
      </c>
      <c r="X37" s="16">
        <v>59.6</v>
      </c>
      <c r="Y37" s="17">
        <f t="shared" si="9"/>
        <v>1.5</v>
      </c>
      <c r="Z37" s="16">
        <v>9</v>
      </c>
      <c r="AA37" s="16">
        <v>21</v>
      </c>
      <c r="AB37" s="16">
        <v>11</v>
      </c>
      <c r="AC37" s="18">
        <f t="shared" si="10"/>
        <v>0.81818181818181823</v>
      </c>
      <c r="AD37" s="20">
        <v>213264</v>
      </c>
      <c r="AE37" s="20">
        <v>190027</v>
      </c>
      <c r="AF37" s="21">
        <v>174847</v>
      </c>
      <c r="AG37" s="22">
        <f t="shared" si="11"/>
        <v>1.219717810428546</v>
      </c>
      <c r="AH37" s="23">
        <f t="shared" si="12"/>
        <v>2.616279069767442E-2</v>
      </c>
      <c r="AI37" s="23">
        <f t="shared" si="13"/>
        <v>3.0985915492957747E-2</v>
      </c>
      <c r="AJ37" s="24">
        <f t="shared" si="14"/>
        <v>-4.8231247952833269E-3</v>
      </c>
    </row>
    <row r="38" spans="1:36" x14ac:dyDescent="0.25">
      <c r="A38" s="16" t="s">
        <v>72</v>
      </c>
      <c r="B38" s="16">
        <v>60.6</v>
      </c>
      <c r="C38" s="16">
        <v>60.8</v>
      </c>
      <c r="D38" s="16">
        <v>59.6</v>
      </c>
      <c r="E38" s="17">
        <f t="shared" si="4"/>
        <v>1</v>
      </c>
      <c r="F38" s="16">
        <v>3474</v>
      </c>
      <c r="G38" s="16">
        <v>3397</v>
      </c>
      <c r="H38" s="16">
        <v>3389</v>
      </c>
      <c r="I38" s="18">
        <f t="shared" si="5"/>
        <v>1.0250811448804957</v>
      </c>
      <c r="J38" s="16">
        <v>61</v>
      </c>
      <c r="K38" s="16">
        <v>60.8</v>
      </c>
      <c r="L38" s="16">
        <v>59.6</v>
      </c>
      <c r="M38" s="17">
        <f t="shared" si="6"/>
        <v>1.3999999999999986</v>
      </c>
      <c r="N38" s="16">
        <v>3201</v>
      </c>
      <c r="O38" s="16">
        <v>3108</v>
      </c>
      <c r="P38" s="16">
        <v>3141</v>
      </c>
      <c r="Q38" s="18">
        <f t="shared" si="7"/>
        <v>1.0191021967526266</v>
      </c>
      <c r="R38" s="16">
        <v>2</v>
      </c>
      <c r="S38" s="16">
        <v>3</v>
      </c>
      <c r="T38" s="16">
        <v>2</v>
      </c>
      <c r="U38" s="19">
        <f t="shared" si="8"/>
        <v>0</v>
      </c>
      <c r="V38" s="16">
        <v>54.6</v>
      </c>
      <c r="W38" s="16">
        <v>60.2</v>
      </c>
      <c r="X38" s="16">
        <v>58.5</v>
      </c>
      <c r="Y38" s="17">
        <f t="shared" si="9"/>
        <v>-3.8999999999999986</v>
      </c>
      <c r="Z38" s="16">
        <v>197</v>
      </c>
      <c r="AA38" s="16">
        <v>212</v>
      </c>
      <c r="AB38" s="16">
        <v>212</v>
      </c>
      <c r="AC38" s="18">
        <f t="shared" si="10"/>
        <v>0.92924528301886788</v>
      </c>
      <c r="AD38" s="20">
        <v>156953</v>
      </c>
      <c r="AE38" s="20">
        <v>147264</v>
      </c>
      <c r="AF38" s="21">
        <v>144648</v>
      </c>
      <c r="AG38" s="22">
        <f t="shared" si="11"/>
        <v>1.0850685802776394</v>
      </c>
      <c r="AH38" s="23">
        <f t="shared" si="12"/>
        <v>5.6706966033390906E-2</v>
      </c>
      <c r="AI38" s="23">
        <f t="shared" si="13"/>
        <v>6.2555326054883453E-2</v>
      </c>
      <c r="AJ38" s="24">
        <f t="shared" si="14"/>
        <v>-5.8483600214925477E-3</v>
      </c>
    </row>
    <row r="39" spans="1:36" x14ac:dyDescent="0.25">
      <c r="A39" s="16" t="s">
        <v>73</v>
      </c>
      <c r="B39" s="16">
        <v>58.1</v>
      </c>
      <c r="C39" s="16">
        <v>57.1</v>
      </c>
      <c r="D39" s="16">
        <v>56.6</v>
      </c>
      <c r="E39" s="17">
        <f t="shared" si="4"/>
        <v>1.5</v>
      </c>
      <c r="F39" s="16">
        <v>19153</v>
      </c>
      <c r="G39" s="16">
        <v>19598</v>
      </c>
      <c r="H39" s="16">
        <v>20209</v>
      </c>
      <c r="I39" s="18">
        <f t="shared" si="5"/>
        <v>0.94774605373843335</v>
      </c>
      <c r="J39" s="16">
        <v>58.4</v>
      </c>
      <c r="K39" s="16">
        <v>57.3</v>
      </c>
      <c r="L39" s="16">
        <v>56.4</v>
      </c>
      <c r="M39" s="17">
        <f t="shared" si="6"/>
        <v>2</v>
      </c>
      <c r="N39" s="16">
        <v>18008</v>
      </c>
      <c r="O39" s="16">
        <v>18443</v>
      </c>
      <c r="P39" s="16">
        <v>18833</v>
      </c>
      <c r="Q39" s="18">
        <f t="shared" si="7"/>
        <v>0.9561939149365476</v>
      </c>
      <c r="R39" s="16">
        <v>4</v>
      </c>
      <c r="S39" s="16">
        <v>3</v>
      </c>
      <c r="T39" s="16">
        <v>4</v>
      </c>
      <c r="U39" s="19">
        <f t="shared" si="8"/>
        <v>0</v>
      </c>
      <c r="V39" s="16">
        <v>53.8</v>
      </c>
      <c r="W39" s="16">
        <v>54.6</v>
      </c>
      <c r="X39" s="16">
        <v>58</v>
      </c>
      <c r="Y39" s="17">
        <f t="shared" si="9"/>
        <v>-4.2000000000000028</v>
      </c>
      <c r="Z39" s="16">
        <v>1142</v>
      </c>
      <c r="AA39" s="16">
        <v>1130</v>
      </c>
      <c r="AB39" s="16">
        <v>1363</v>
      </c>
      <c r="AC39" s="18">
        <f t="shared" si="10"/>
        <v>0.83785766691122521</v>
      </c>
      <c r="AD39" s="20">
        <v>151212</v>
      </c>
      <c r="AE39" s="20">
        <v>145825</v>
      </c>
      <c r="AF39" s="21">
        <v>141949</v>
      </c>
      <c r="AG39" s="22">
        <f t="shared" si="11"/>
        <v>1.0652558313196994</v>
      </c>
      <c r="AH39" s="23">
        <f t="shared" si="12"/>
        <v>5.9625124001461909E-2</v>
      </c>
      <c r="AI39" s="23">
        <f t="shared" si="13"/>
        <v>6.7445197684200112E-2</v>
      </c>
      <c r="AJ39" s="24">
        <f t="shared" si="14"/>
        <v>-7.8200736827382031E-3</v>
      </c>
    </row>
    <row r="40" spans="1:36" x14ac:dyDescent="0.25">
      <c r="A40" s="16" t="s">
        <v>74</v>
      </c>
      <c r="B40" s="16">
        <v>64.5</v>
      </c>
      <c r="C40" s="16">
        <v>65</v>
      </c>
      <c r="D40" s="16">
        <v>67.900000000000006</v>
      </c>
      <c r="E40" s="17">
        <f t="shared" si="4"/>
        <v>-3.4000000000000057</v>
      </c>
      <c r="F40" s="16">
        <v>1684</v>
      </c>
      <c r="G40" s="16">
        <v>1796</v>
      </c>
      <c r="H40" s="16">
        <v>2016</v>
      </c>
      <c r="I40" s="18">
        <f t="shared" si="5"/>
        <v>0.83531746031746035</v>
      </c>
      <c r="J40" s="16">
        <v>64.5</v>
      </c>
      <c r="K40" s="16">
        <v>65.3</v>
      </c>
      <c r="L40" s="16">
        <v>68.3</v>
      </c>
      <c r="M40" s="17">
        <f t="shared" si="6"/>
        <v>-3.7999999999999972</v>
      </c>
      <c r="N40" s="16">
        <v>1605</v>
      </c>
      <c r="O40" s="16">
        <v>1671</v>
      </c>
      <c r="P40" s="16">
        <v>1864</v>
      </c>
      <c r="Q40" s="18">
        <f t="shared" si="7"/>
        <v>0.86105150214592274</v>
      </c>
      <c r="R40" s="16"/>
      <c r="S40" s="16">
        <v>6</v>
      </c>
      <c r="T40" s="16"/>
      <c r="U40" s="19">
        <f t="shared" si="8"/>
        <v>0</v>
      </c>
      <c r="V40" s="16">
        <v>63.5</v>
      </c>
      <c r="W40" s="16">
        <v>60.7</v>
      </c>
      <c r="X40" s="16">
        <v>62.6</v>
      </c>
      <c r="Y40" s="17">
        <f t="shared" si="9"/>
        <v>0.89999999999999858</v>
      </c>
      <c r="Z40" s="16">
        <v>79</v>
      </c>
      <c r="AA40" s="16">
        <v>125</v>
      </c>
      <c r="AB40" s="16">
        <v>152</v>
      </c>
      <c r="AC40" s="18">
        <f t="shared" si="10"/>
        <v>0.51973684210526316</v>
      </c>
      <c r="AD40" s="20">
        <v>265907</v>
      </c>
      <c r="AE40" s="20">
        <v>242242</v>
      </c>
      <c r="AF40" s="21">
        <v>247473</v>
      </c>
      <c r="AG40" s="22">
        <f t="shared" si="11"/>
        <v>1.0744889341463513</v>
      </c>
      <c r="AH40" s="23">
        <f t="shared" si="12"/>
        <v>4.6912114014251778E-2</v>
      </c>
      <c r="AI40" s="23">
        <f t="shared" si="13"/>
        <v>7.5396825396825393E-2</v>
      </c>
      <c r="AJ40" s="24">
        <f t="shared" si="14"/>
        <v>-2.8484711382573615E-2</v>
      </c>
    </row>
    <row r="41" spans="1:36" x14ac:dyDescent="0.25">
      <c r="A41" s="16" t="s">
        <v>75</v>
      </c>
      <c r="B41" s="16">
        <v>59.2</v>
      </c>
      <c r="C41" s="16">
        <v>60.6</v>
      </c>
      <c r="D41" s="16">
        <v>61.4</v>
      </c>
      <c r="E41" s="17">
        <f t="shared" si="4"/>
        <v>-2.1999999999999957</v>
      </c>
      <c r="F41" s="16">
        <v>375</v>
      </c>
      <c r="G41" s="16">
        <v>366</v>
      </c>
      <c r="H41" s="16">
        <v>402</v>
      </c>
      <c r="I41" s="18">
        <f t="shared" si="5"/>
        <v>0.93283582089552242</v>
      </c>
      <c r="J41" s="16">
        <v>61.8</v>
      </c>
      <c r="K41" s="16">
        <v>63.4</v>
      </c>
      <c r="L41" s="16">
        <v>65.3</v>
      </c>
      <c r="M41" s="17">
        <f t="shared" si="6"/>
        <v>-3.5</v>
      </c>
      <c r="N41" s="16">
        <v>260</v>
      </c>
      <c r="O41" s="16">
        <v>253</v>
      </c>
      <c r="P41" s="16">
        <v>237</v>
      </c>
      <c r="Q41" s="18">
        <f t="shared" si="7"/>
        <v>1.0970464135021096</v>
      </c>
      <c r="R41" s="16"/>
      <c r="S41" s="16"/>
      <c r="T41" s="16"/>
      <c r="U41" s="19">
        <f t="shared" si="8"/>
        <v>0</v>
      </c>
      <c r="V41" s="16">
        <v>52.5</v>
      </c>
      <c r="W41" s="16">
        <v>54.2</v>
      </c>
      <c r="X41" s="16">
        <v>55.7</v>
      </c>
      <c r="Y41" s="17">
        <f t="shared" si="9"/>
        <v>-3.2000000000000028</v>
      </c>
      <c r="Z41" s="16">
        <v>115</v>
      </c>
      <c r="AA41" s="16">
        <v>113</v>
      </c>
      <c r="AB41" s="16">
        <v>165</v>
      </c>
      <c r="AC41" s="18">
        <f t="shared" si="10"/>
        <v>0.69696969696969702</v>
      </c>
      <c r="AD41" s="20">
        <v>192742</v>
      </c>
      <c r="AE41" s="20">
        <v>167354</v>
      </c>
      <c r="AF41" s="21">
        <v>166931</v>
      </c>
      <c r="AG41" s="22">
        <f t="shared" si="11"/>
        <v>1.15462077145647</v>
      </c>
      <c r="AH41" s="23">
        <f t="shared" si="12"/>
        <v>0.30666666666666664</v>
      </c>
      <c r="AI41" s="23">
        <f t="shared" si="13"/>
        <v>0.41044776119402987</v>
      </c>
      <c r="AJ41" s="24">
        <f t="shared" si="14"/>
        <v>-0.10378109452736323</v>
      </c>
    </row>
    <row r="42" spans="1:36" x14ac:dyDescent="0.25">
      <c r="A42" s="16" t="s">
        <v>76</v>
      </c>
      <c r="B42" s="16">
        <v>62.4</v>
      </c>
      <c r="C42" s="16">
        <v>64.7</v>
      </c>
      <c r="D42" s="16">
        <v>64.599999999999994</v>
      </c>
      <c r="E42" s="17">
        <f t="shared" si="4"/>
        <v>-2.1999999999999957</v>
      </c>
      <c r="F42" s="16">
        <v>2263</v>
      </c>
      <c r="G42" s="16">
        <v>2136</v>
      </c>
      <c r="H42" s="16">
        <v>2383</v>
      </c>
      <c r="I42" s="18">
        <f t="shared" si="5"/>
        <v>0.94964330675618969</v>
      </c>
      <c r="J42" s="16">
        <v>62.9</v>
      </c>
      <c r="K42" s="16">
        <v>64.8</v>
      </c>
      <c r="L42" s="16">
        <v>65</v>
      </c>
      <c r="M42" s="17">
        <f t="shared" si="6"/>
        <v>-2.1000000000000014</v>
      </c>
      <c r="N42" s="16">
        <v>1968</v>
      </c>
      <c r="O42" s="16">
        <v>1997</v>
      </c>
      <c r="P42" s="16">
        <v>2217</v>
      </c>
      <c r="Q42" s="18">
        <f t="shared" si="7"/>
        <v>0.88768606224627877</v>
      </c>
      <c r="R42" s="16"/>
      <c r="S42" s="16">
        <v>1</v>
      </c>
      <c r="T42" s="16">
        <v>1</v>
      </c>
      <c r="U42" s="19">
        <f t="shared" si="8"/>
        <v>-1</v>
      </c>
      <c r="V42" s="16">
        <v>58.7</v>
      </c>
      <c r="W42" s="16">
        <v>66.099999999999994</v>
      </c>
      <c r="X42" s="16">
        <v>60.6</v>
      </c>
      <c r="Y42" s="17">
        <f t="shared" si="9"/>
        <v>-1.8999999999999986</v>
      </c>
      <c r="Z42" s="16">
        <v>218</v>
      </c>
      <c r="AA42" s="16">
        <v>99</v>
      </c>
      <c r="AB42" s="16">
        <v>140</v>
      </c>
      <c r="AC42" s="18">
        <f t="shared" si="10"/>
        <v>1.5571428571428572</v>
      </c>
      <c r="AD42" s="20">
        <v>184931</v>
      </c>
      <c r="AE42" s="20">
        <v>174398</v>
      </c>
      <c r="AF42" s="21">
        <v>158754</v>
      </c>
      <c r="AG42" s="22">
        <f t="shared" si="11"/>
        <v>1.1648903334719125</v>
      </c>
      <c r="AH42" s="23">
        <f t="shared" si="12"/>
        <v>9.6332302253645599E-2</v>
      </c>
      <c r="AI42" s="23">
        <f t="shared" si="13"/>
        <v>5.8749475451112046E-2</v>
      </c>
      <c r="AJ42" s="24">
        <f t="shared" si="14"/>
        <v>3.7582826802533553E-2</v>
      </c>
    </row>
    <row r="43" spans="1:36" x14ac:dyDescent="0.25">
      <c r="A43" s="16" t="s">
        <v>77</v>
      </c>
      <c r="B43" s="16">
        <v>60</v>
      </c>
      <c r="C43" s="16">
        <v>61.5</v>
      </c>
      <c r="D43" s="16">
        <v>60.9</v>
      </c>
      <c r="E43" s="17">
        <f t="shared" si="4"/>
        <v>-0.89999999999999858</v>
      </c>
      <c r="F43" s="16">
        <v>4132</v>
      </c>
      <c r="G43" s="16">
        <v>4000</v>
      </c>
      <c r="H43" s="16">
        <v>3944</v>
      </c>
      <c r="I43" s="18">
        <f t="shared" si="5"/>
        <v>1.0476673427991887</v>
      </c>
      <c r="J43" s="16">
        <v>60.1</v>
      </c>
      <c r="K43" s="16">
        <v>61.6</v>
      </c>
      <c r="L43" s="16">
        <v>61</v>
      </c>
      <c r="M43" s="17">
        <f t="shared" si="6"/>
        <v>-0.89999999999999858</v>
      </c>
      <c r="N43" s="16">
        <v>3856</v>
      </c>
      <c r="O43" s="16">
        <v>3828</v>
      </c>
      <c r="P43" s="16">
        <v>3779</v>
      </c>
      <c r="Q43" s="18">
        <f t="shared" si="7"/>
        <v>1.020375760783276</v>
      </c>
      <c r="R43" s="16">
        <v>4</v>
      </c>
      <c r="S43" s="16">
        <v>3</v>
      </c>
      <c r="T43" s="16">
        <v>5</v>
      </c>
      <c r="U43" s="19">
        <f t="shared" si="8"/>
        <v>-1</v>
      </c>
      <c r="V43" s="16">
        <v>57.9</v>
      </c>
      <c r="W43" s="16">
        <v>59.8</v>
      </c>
      <c r="X43" s="16">
        <v>58.3</v>
      </c>
      <c r="Y43" s="17">
        <f t="shared" si="9"/>
        <v>-0.39999999999999858</v>
      </c>
      <c r="Z43" s="16">
        <v>276</v>
      </c>
      <c r="AA43" s="16">
        <v>172</v>
      </c>
      <c r="AB43" s="16">
        <v>165</v>
      </c>
      <c r="AC43" s="18">
        <f t="shared" si="10"/>
        <v>1.6727272727272726</v>
      </c>
      <c r="AD43" s="20">
        <v>158016</v>
      </c>
      <c r="AE43" s="20">
        <v>146679</v>
      </c>
      <c r="AF43" s="21">
        <v>145256</v>
      </c>
      <c r="AG43" s="22">
        <f t="shared" si="11"/>
        <v>1.0878449082998292</v>
      </c>
      <c r="AH43" s="23">
        <f t="shared" si="12"/>
        <v>6.6795740561471445E-2</v>
      </c>
      <c r="AI43" s="23">
        <f t="shared" si="13"/>
        <v>4.1835699797160245E-2</v>
      </c>
      <c r="AJ43" s="24">
        <f t="shared" si="14"/>
        <v>2.49600407643112E-2</v>
      </c>
    </row>
    <row r="44" spans="1:36" x14ac:dyDescent="0.25">
      <c r="A44" s="16" t="s">
        <v>78</v>
      </c>
      <c r="B44" s="16">
        <v>58.7</v>
      </c>
      <c r="C44" s="16">
        <v>58.7</v>
      </c>
      <c r="D44" s="16">
        <v>58.6</v>
      </c>
      <c r="E44" s="17">
        <f t="shared" si="4"/>
        <v>0.10000000000000142</v>
      </c>
      <c r="F44" s="16">
        <v>12014</v>
      </c>
      <c r="G44" s="16">
        <v>11409</v>
      </c>
      <c r="H44" s="16">
        <v>10863</v>
      </c>
      <c r="I44" s="18">
        <f t="shared" si="5"/>
        <v>1.1059559974224431</v>
      </c>
      <c r="J44" s="16">
        <v>59.3</v>
      </c>
      <c r="K44" s="16">
        <v>59</v>
      </c>
      <c r="L44" s="16">
        <v>59</v>
      </c>
      <c r="M44" s="17">
        <f t="shared" si="6"/>
        <v>0.29999999999999716</v>
      </c>
      <c r="N44" s="16">
        <v>11089</v>
      </c>
      <c r="O44" s="16">
        <v>10871</v>
      </c>
      <c r="P44" s="16">
        <v>10296</v>
      </c>
      <c r="Q44" s="18">
        <f t="shared" si="7"/>
        <v>1.077020202020202</v>
      </c>
      <c r="R44" s="16">
        <v>6</v>
      </c>
      <c r="S44" s="16">
        <v>8</v>
      </c>
      <c r="T44" s="16">
        <v>8</v>
      </c>
      <c r="U44" s="19">
        <f t="shared" si="8"/>
        <v>-2</v>
      </c>
      <c r="V44" s="16">
        <v>50.3</v>
      </c>
      <c r="W44" s="16">
        <v>52.5</v>
      </c>
      <c r="X44" s="16">
        <v>51.7</v>
      </c>
      <c r="Y44" s="17">
        <f t="shared" si="9"/>
        <v>-1.4000000000000057</v>
      </c>
      <c r="Z44" s="16">
        <v>922</v>
      </c>
      <c r="AA44" s="16">
        <v>538</v>
      </c>
      <c r="AB44" s="16">
        <v>567</v>
      </c>
      <c r="AC44" s="18">
        <f t="shared" si="10"/>
        <v>1.6261022927689595</v>
      </c>
      <c r="AD44" s="20">
        <v>168902</v>
      </c>
      <c r="AE44" s="20">
        <v>152332</v>
      </c>
      <c r="AF44" s="21">
        <v>151795</v>
      </c>
      <c r="AG44" s="22">
        <f t="shared" si="11"/>
        <v>1.1126980467077308</v>
      </c>
      <c r="AH44" s="23">
        <f t="shared" si="12"/>
        <v>7.6743798901281843E-2</v>
      </c>
      <c r="AI44" s="23">
        <f t="shared" si="13"/>
        <v>5.2195526097763047E-2</v>
      </c>
      <c r="AJ44" s="24">
        <f t="shared" si="14"/>
        <v>2.4548272803518796E-2</v>
      </c>
    </row>
    <row r="45" spans="1:36" x14ac:dyDescent="0.25">
      <c r="A45" s="16" t="s">
        <v>79</v>
      </c>
      <c r="B45" s="16">
        <v>58.4</v>
      </c>
      <c r="C45" s="16">
        <v>60</v>
      </c>
      <c r="D45" s="16">
        <v>58.8</v>
      </c>
      <c r="E45" s="17">
        <f t="shared" si="4"/>
        <v>-0.39999999999999858</v>
      </c>
      <c r="F45" s="16">
        <v>2321</v>
      </c>
      <c r="G45" s="16">
        <v>2079</v>
      </c>
      <c r="H45" s="16">
        <v>2187</v>
      </c>
      <c r="I45" s="18">
        <f t="shared" si="5"/>
        <v>1.0612711476909007</v>
      </c>
      <c r="J45" s="16">
        <v>58.5</v>
      </c>
      <c r="K45" s="16">
        <v>60.3</v>
      </c>
      <c r="L45" s="16">
        <v>59</v>
      </c>
      <c r="M45" s="17">
        <f t="shared" si="6"/>
        <v>-0.5</v>
      </c>
      <c r="N45" s="16">
        <v>2278</v>
      </c>
      <c r="O45" s="16">
        <v>2019</v>
      </c>
      <c r="P45" s="16">
        <v>2134</v>
      </c>
      <c r="Q45" s="18">
        <f t="shared" si="7"/>
        <v>1.0674789128397375</v>
      </c>
      <c r="R45" s="16"/>
      <c r="S45" s="16">
        <v>1</v>
      </c>
      <c r="T45" s="16">
        <v>2</v>
      </c>
      <c r="U45" s="19">
        <f t="shared" si="8"/>
        <v>-2</v>
      </c>
      <c r="V45" s="16">
        <v>54.5</v>
      </c>
      <c r="W45" s="16">
        <v>49.4</v>
      </c>
      <c r="X45" s="16">
        <v>49.7</v>
      </c>
      <c r="Y45" s="17">
        <f t="shared" si="9"/>
        <v>4.7999999999999972</v>
      </c>
      <c r="Z45" s="16">
        <v>43</v>
      </c>
      <c r="AA45" s="16">
        <v>60</v>
      </c>
      <c r="AB45" s="16">
        <v>53</v>
      </c>
      <c r="AC45" s="18">
        <f t="shared" si="10"/>
        <v>0.81132075471698117</v>
      </c>
      <c r="AD45" s="20">
        <v>284274</v>
      </c>
      <c r="AE45" s="20">
        <v>257594</v>
      </c>
      <c r="AF45" s="21">
        <v>257611</v>
      </c>
      <c r="AG45" s="22">
        <f t="shared" si="11"/>
        <v>1.1035010150964051</v>
      </c>
      <c r="AH45" s="23">
        <f t="shared" si="12"/>
        <v>1.8526497199482982E-2</v>
      </c>
      <c r="AI45" s="23">
        <f t="shared" si="13"/>
        <v>2.4234110653863741E-2</v>
      </c>
      <c r="AJ45" s="24">
        <f t="shared" si="14"/>
        <v>-5.707613454380759E-3</v>
      </c>
    </row>
    <row r="46" spans="1:36" x14ac:dyDescent="0.25">
      <c r="A46" s="16" t="s">
        <v>80</v>
      </c>
      <c r="B46" s="16">
        <v>67.099999999999994</v>
      </c>
      <c r="C46" s="16">
        <v>67.400000000000006</v>
      </c>
      <c r="D46" s="16">
        <v>66.8</v>
      </c>
      <c r="E46" s="17">
        <f t="shared" si="4"/>
        <v>0.29999999999999716</v>
      </c>
      <c r="F46" s="16">
        <v>2703</v>
      </c>
      <c r="G46" s="16">
        <v>2626</v>
      </c>
      <c r="H46" s="16">
        <v>2742</v>
      </c>
      <c r="I46" s="18">
        <f t="shared" si="5"/>
        <v>0.98577680525164113</v>
      </c>
      <c r="J46" s="16">
        <v>68.099999999999994</v>
      </c>
      <c r="K46" s="16">
        <v>68.3</v>
      </c>
      <c r="L46" s="16">
        <v>67.7</v>
      </c>
      <c r="M46" s="17">
        <f t="shared" si="6"/>
        <v>0.39999999999999147</v>
      </c>
      <c r="N46" s="16">
        <v>2402</v>
      </c>
      <c r="O46" s="16">
        <v>2305</v>
      </c>
      <c r="P46" s="16">
        <v>2434</v>
      </c>
      <c r="Q46" s="18">
        <f t="shared" si="7"/>
        <v>0.98685291700903865</v>
      </c>
      <c r="R46" s="16">
        <v>2</v>
      </c>
      <c r="S46" s="16">
        <v>3</v>
      </c>
      <c r="T46" s="16">
        <v>4</v>
      </c>
      <c r="U46" s="19">
        <f t="shared" si="8"/>
        <v>-2</v>
      </c>
      <c r="V46" s="16">
        <v>58.9</v>
      </c>
      <c r="W46" s="16">
        <v>60.1</v>
      </c>
      <c r="X46" s="16">
        <v>59.9</v>
      </c>
      <c r="Y46" s="17">
        <f t="shared" si="9"/>
        <v>-1</v>
      </c>
      <c r="Z46" s="16">
        <v>275</v>
      </c>
      <c r="AA46" s="16">
        <v>300</v>
      </c>
      <c r="AB46" s="16">
        <v>308</v>
      </c>
      <c r="AC46" s="18">
        <f t="shared" si="10"/>
        <v>0.8928571428571429</v>
      </c>
      <c r="AD46" s="20">
        <v>151453</v>
      </c>
      <c r="AE46" s="20">
        <v>136380</v>
      </c>
      <c r="AF46" s="21">
        <v>133570</v>
      </c>
      <c r="AG46" s="22">
        <f t="shared" si="11"/>
        <v>1.1338848543834694</v>
      </c>
      <c r="AH46" s="23">
        <f t="shared" si="12"/>
        <v>0.10173880873103959</v>
      </c>
      <c r="AI46" s="23">
        <f t="shared" si="13"/>
        <v>0.11232676878191102</v>
      </c>
      <c r="AJ46" s="24">
        <f t="shared" si="14"/>
        <v>-1.0587960050871426E-2</v>
      </c>
    </row>
    <row r="47" spans="1:36" x14ac:dyDescent="0.25">
      <c r="A47" s="16" t="s">
        <v>81</v>
      </c>
      <c r="B47" s="16">
        <v>62.7</v>
      </c>
      <c r="C47" s="16">
        <v>63.2</v>
      </c>
      <c r="D47" s="16">
        <v>64.2</v>
      </c>
      <c r="E47" s="17">
        <f t="shared" si="4"/>
        <v>-1.5</v>
      </c>
      <c r="F47" s="16">
        <v>2664</v>
      </c>
      <c r="G47" s="16">
        <v>2380</v>
      </c>
      <c r="H47" s="16">
        <v>1982</v>
      </c>
      <c r="I47" s="18">
        <f t="shared" si="5"/>
        <v>1.3440968718466195</v>
      </c>
      <c r="J47" s="16">
        <v>63.8</v>
      </c>
      <c r="K47" s="16">
        <v>64.599999999999994</v>
      </c>
      <c r="L47" s="16">
        <v>65.599999999999994</v>
      </c>
      <c r="M47" s="17">
        <f t="shared" si="6"/>
        <v>-1.7999999999999972</v>
      </c>
      <c r="N47" s="16">
        <v>2220</v>
      </c>
      <c r="O47" s="16">
        <v>1936</v>
      </c>
      <c r="P47" s="16">
        <v>1632</v>
      </c>
      <c r="Q47" s="18">
        <f t="shared" si="7"/>
        <v>1.3602941176470589</v>
      </c>
      <c r="R47" s="16">
        <v>18</v>
      </c>
      <c r="S47" s="16">
        <v>17</v>
      </c>
      <c r="T47" s="16">
        <v>20</v>
      </c>
      <c r="U47" s="19">
        <f t="shared" si="8"/>
        <v>-2</v>
      </c>
      <c r="V47" s="16">
        <v>56.2</v>
      </c>
      <c r="W47" s="16">
        <v>57.7</v>
      </c>
      <c r="X47" s="16">
        <v>57.8</v>
      </c>
      <c r="Y47" s="17">
        <f t="shared" si="9"/>
        <v>-1.5999999999999943</v>
      </c>
      <c r="Z47" s="16">
        <v>433</v>
      </c>
      <c r="AA47" s="16">
        <v>428</v>
      </c>
      <c r="AB47" s="16">
        <v>350</v>
      </c>
      <c r="AC47" s="18">
        <f t="shared" si="10"/>
        <v>1.2371428571428571</v>
      </c>
      <c r="AD47" s="20">
        <v>198375</v>
      </c>
      <c r="AE47" s="20">
        <v>185605</v>
      </c>
      <c r="AF47" s="21">
        <v>185789</v>
      </c>
      <c r="AG47" s="22">
        <f t="shared" si="11"/>
        <v>1.0677435154933823</v>
      </c>
      <c r="AH47" s="23">
        <f t="shared" si="12"/>
        <v>0.16253753753753752</v>
      </c>
      <c r="AI47" s="23">
        <f t="shared" si="13"/>
        <v>0.17658930373360243</v>
      </c>
      <c r="AJ47" s="24">
        <f t="shared" si="14"/>
        <v>-1.4051766196064908E-2</v>
      </c>
    </row>
    <row r="48" spans="1:36" x14ac:dyDescent="0.25">
      <c r="A48" s="16" t="s">
        <v>82</v>
      </c>
      <c r="B48" s="16">
        <v>65.8</v>
      </c>
      <c r="C48" s="16">
        <v>67.099999999999994</v>
      </c>
      <c r="D48" s="16">
        <v>65.599999999999994</v>
      </c>
      <c r="E48" s="17">
        <f t="shared" si="4"/>
        <v>0.20000000000000284</v>
      </c>
      <c r="F48" s="16">
        <v>2848</v>
      </c>
      <c r="G48" s="16">
        <v>2685</v>
      </c>
      <c r="H48" s="16">
        <v>2656</v>
      </c>
      <c r="I48" s="18">
        <f t="shared" si="5"/>
        <v>1.072289156626506</v>
      </c>
      <c r="J48" s="16">
        <v>67.3</v>
      </c>
      <c r="K48" s="16">
        <v>68.900000000000006</v>
      </c>
      <c r="L48" s="16">
        <v>67.5</v>
      </c>
      <c r="M48" s="17">
        <f t="shared" si="6"/>
        <v>-0.20000000000000284</v>
      </c>
      <c r="N48" s="16">
        <v>2353</v>
      </c>
      <c r="O48" s="16">
        <v>2143</v>
      </c>
      <c r="P48" s="16">
        <v>2152</v>
      </c>
      <c r="Q48" s="18">
        <f t="shared" si="7"/>
        <v>1.0934014869888475</v>
      </c>
      <c r="R48" s="16">
        <v>3</v>
      </c>
      <c r="S48" s="16">
        <v>7</v>
      </c>
      <c r="T48" s="16">
        <v>6</v>
      </c>
      <c r="U48" s="19">
        <f t="shared" si="8"/>
        <v>-3</v>
      </c>
      <c r="V48" s="16">
        <v>59</v>
      </c>
      <c r="W48" s="16">
        <v>60.7</v>
      </c>
      <c r="X48" s="16">
        <v>57.7</v>
      </c>
      <c r="Y48" s="17">
        <f t="shared" si="9"/>
        <v>1.2999999999999972</v>
      </c>
      <c r="Z48" s="16">
        <v>495</v>
      </c>
      <c r="AA48" s="16">
        <v>542</v>
      </c>
      <c r="AB48" s="16">
        <v>504</v>
      </c>
      <c r="AC48" s="18">
        <f t="shared" si="10"/>
        <v>0.9821428571428571</v>
      </c>
      <c r="AD48" s="20">
        <v>142463</v>
      </c>
      <c r="AE48" s="20">
        <v>128754</v>
      </c>
      <c r="AF48" s="21">
        <v>126523</v>
      </c>
      <c r="AG48" s="22">
        <f t="shared" si="11"/>
        <v>1.1259849987749262</v>
      </c>
      <c r="AH48" s="23">
        <f t="shared" si="12"/>
        <v>0.1738061797752809</v>
      </c>
      <c r="AI48" s="23">
        <f t="shared" si="13"/>
        <v>0.18975903614457831</v>
      </c>
      <c r="AJ48" s="24">
        <f t="shared" si="14"/>
        <v>-1.5952856369297413E-2</v>
      </c>
    </row>
    <row r="49" spans="1:36" x14ac:dyDescent="0.25">
      <c r="A49" s="16" t="s">
        <v>83</v>
      </c>
      <c r="B49" s="16">
        <v>77.2</v>
      </c>
      <c r="C49" s="16">
        <v>79.5</v>
      </c>
      <c r="D49" s="16">
        <v>80.900000000000006</v>
      </c>
      <c r="E49" s="17">
        <f t="shared" si="4"/>
        <v>-3.7000000000000028</v>
      </c>
      <c r="F49" s="16">
        <v>551</v>
      </c>
      <c r="G49" s="16">
        <v>612</v>
      </c>
      <c r="H49" s="16">
        <v>670</v>
      </c>
      <c r="I49" s="18">
        <f t="shared" si="5"/>
        <v>0.82238805970149254</v>
      </c>
      <c r="J49" s="16">
        <v>88.1</v>
      </c>
      <c r="K49" s="16">
        <v>90.4</v>
      </c>
      <c r="L49" s="16">
        <v>89.6</v>
      </c>
      <c r="M49" s="17">
        <f t="shared" si="6"/>
        <v>-1.5</v>
      </c>
      <c r="N49" s="16">
        <v>225</v>
      </c>
      <c r="O49" s="16">
        <v>222</v>
      </c>
      <c r="P49" s="16">
        <v>216</v>
      </c>
      <c r="Q49" s="18">
        <f t="shared" si="7"/>
        <v>1.0416666666666667</v>
      </c>
      <c r="R49" s="16">
        <v>31</v>
      </c>
      <c r="S49" s="16">
        <v>37</v>
      </c>
      <c r="T49" s="16">
        <v>34</v>
      </c>
      <c r="U49" s="19">
        <f t="shared" si="8"/>
        <v>-3</v>
      </c>
      <c r="V49" s="16">
        <v>70.5</v>
      </c>
      <c r="W49" s="16">
        <v>74.3</v>
      </c>
      <c r="X49" s="16">
        <v>78.599999999999994</v>
      </c>
      <c r="Y49" s="17">
        <f t="shared" si="9"/>
        <v>-8.0999999999999943</v>
      </c>
      <c r="Z49" s="16">
        <v>242</v>
      </c>
      <c r="AA49" s="16">
        <v>265</v>
      </c>
      <c r="AB49" s="16">
        <v>343</v>
      </c>
      <c r="AC49" s="18">
        <f t="shared" si="10"/>
        <v>0.70553935860058314</v>
      </c>
      <c r="AD49" s="20">
        <v>251784</v>
      </c>
      <c r="AE49" s="20">
        <v>231758</v>
      </c>
      <c r="AF49" s="21">
        <v>226446</v>
      </c>
      <c r="AG49" s="22">
        <f t="shared" si="11"/>
        <v>1.1118942264380911</v>
      </c>
      <c r="AH49" s="23">
        <f t="shared" si="12"/>
        <v>0.43920145190562615</v>
      </c>
      <c r="AI49" s="23">
        <f t="shared" si="13"/>
        <v>0.5119402985074627</v>
      </c>
      <c r="AJ49" s="24">
        <f t="shared" si="14"/>
        <v>-7.2738846601836549E-2</v>
      </c>
    </row>
    <row r="50" spans="1:36" x14ac:dyDescent="0.25">
      <c r="A50" s="16" t="s">
        <v>84</v>
      </c>
      <c r="B50" s="16">
        <v>67.099999999999994</v>
      </c>
      <c r="C50" s="16">
        <v>67.3</v>
      </c>
      <c r="D50" s="16">
        <v>66.5</v>
      </c>
      <c r="E50" s="17">
        <f t="shared" si="4"/>
        <v>0.59999999999999432</v>
      </c>
      <c r="F50" s="16">
        <v>7608</v>
      </c>
      <c r="G50" s="16">
        <v>7655</v>
      </c>
      <c r="H50" s="16">
        <v>7423</v>
      </c>
      <c r="I50" s="18">
        <f t="shared" si="5"/>
        <v>1.0249225380573892</v>
      </c>
      <c r="J50" s="16">
        <v>76.8</v>
      </c>
      <c r="K50" s="16">
        <v>77.900000000000006</v>
      </c>
      <c r="L50" s="16">
        <v>79.099999999999994</v>
      </c>
      <c r="M50" s="17">
        <f t="shared" si="6"/>
        <v>-2.2999999999999972</v>
      </c>
      <c r="N50" s="16">
        <v>1931</v>
      </c>
      <c r="O50" s="16">
        <v>1861</v>
      </c>
      <c r="P50" s="16">
        <v>1842</v>
      </c>
      <c r="Q50" s="18">
        <f t="shared" si="7"/>
        <v>1.0483170466883822</v>
      </c>
      <c r="R50" s="16">
        <v>75</v>
      </c>
      <c r="S50" s="16">
        <v>105</v>
      </c>
      <c r="T50" s="16">
        <v>80</v>
      </c>
      <c r="U50" s="19">
        <f t="shared" si="8"/>
        <v>-5</v>
      </c>
      <c r="V50" s="16">
        <v>64</v>
      </c>
      <c r="W50" s="16">
        <v>64.2</v>
      </c>
      <c r="X50" s="16">
        <v>62.7</v>
      </c>
      <c r="Y50" s="17">
        <f t="shared" si="9"/>
        <v>1.2999999999999972</v>
      </c>
      <c r="Z50" s="16">
        <v>5227</v>
      </c>
      <c r="AA50" s="16">
        <v>5361</v>
      </c>
      <c r="AB50" s="16">
        <v>5160</v>
      </c>
      <c r="AC50" s="18">
        <f t="shared" si="10"/>
        <v>1.0129844961240311</v>
      </c>
      <c r="AD50" s="20">
        <v>167780</v>
      </c>
      <c r="AE50" s="20">
        <v>161799</v>
      </c>
      <c r="AF50" s="21">
        <v>148666</v>
      </c>
      <c r="AG50" s="22">
        <f t="shared" si="11"/>
        <v>1.1285700832739161</v>
      </c>
      <c r="AH50" s="23">
        <f t="shared" si="12"/>
        <v>0.68703995793901151</v>
      </c>
      <c r="AI50" s="23">
        <f t="shared" si="13"/>
        <v>0.69513673716826085</v>
      </c>
      <c r="AJ50" s="24">
        <f t="shared" si="14"/>
        <v>-8.0967792292493401E-3</v>
      </c>
    </row>
    <row r="51" spans="1:36" x14ac:dyDescent="0.25">
      <c r="A51" s="16" t="s">
        <v>85</v>
      </c>
      <c r="B51" s="16">
        <v>63.2</v>
      </c>
      <c r="C51" s="16">
        <v>63.3</v>
      </c>
      <c r="D51" s="16">
        <v>62.5</v>
      </c>
      <c r="E51" s="17">
        <f t="shared" si="4"/>
        <v>0.70000000000000284</v>
      </c>
      <c r="F51" s="16">
        <v>3443</v>
      </c>
      <c r="G51" s="16">
        <v>3520</v>
      </c>
      <c r="H51" s="16">
        <v>3455</v>
      </c>
      <c r="I51" s="18">
        <f t="shared" si="5"/>
        <v>0.99652677279305357</v>
      </c>
      <c r="J51" s="16">
        <v>64.400000000000006</v>
      </c>
      <c r="K51" s="16">
        <v>64.3</v>
      </c>
      <c r="L51" s="16">
        <v>63.4</v>
      </c>
      <c r="M51" s="17">
        <f t="shared" si="6"/>
        <v>1.0000000000000071</v>
      </c>
      <c r="N51" s="16">
        <v>3056</v>
      </c>
      <c r="O51" s="16">
        <v>3172</v>
      </c>
      <c r="P51" s="16">
        <v>3192</v>
      </c>
      <c r="Q51" s="18">
        <f t="shared" si="7"/>
        <v>0.95739348370927313</v>
      </c>
      <c r="R51" s="16">
        <v>1</v>
      </c>
      <c r="S51" s="16">
        <v>6</v>
      </c>
      <c r="T51" s="16">
        <v>7</v>
      </c>
      <c r="U51" s="19">
        <f t="shared" si="8"/>
        <v>-6</v>
      </c>
      <c r="V51" s="16">
        <v>52.4</v>
      </c>
      <c r="W51" s="16">
        <v>54.3</v>
      </c>
      <c r="X51" s="16">
        <v>52</v>
      </c>
      <c r="Y51" s="17">
        <f t="shared" si="9"/>
        <v>0.39999999999999858</v>
      </c>
      <c r="Z51" s="16">
        <v>340</v>
      </c>
      <c r="AA51" s="16">
        <v>310</v>
      </c>
      <c r="AB51" s="16">
        <v>234</v>
      </c>
      <c r="AC51" s="18">
        <f t="shared" si="10"/>
        <v>1.4529914529914529</v>
      </c>
      <c r="AD51" s="20">
        <v>190313</v>
      </c>
      <c r="AE51" s="20">
        <v>179451</v>
      </c>
      <c r="AF51" s="21">
        <v>179768</v>
      </c>
      <c r="AG51" s="22">
        <f t="shared" si="11"/>
        <v>1.0586589381869966</v>
      </c>
      <c r="AH51" s="23">
        <f t="shared" si="12"/>
        <v>9.8751089166424624E-2</v>
      </c>
      <c r="AI51" s="23">
        <f t="shared" si="13"/>
        <v>6.7727930535455866E-2</v>
      </c>
      <c r="AJ51" s="24">
        <f t="shared" si="14"/>
        <v>3.1023158630968758E-2</v>
      </c>
    </row>
    <row r="52" spans="1:36" x14ac:dyDescent="0.25">
      <c r="A52" s="16" t="s">
        <v>86</v>
      </c>
      <c r="B52" s="16">
        <v>68.099999999999994</v>
      </c>
      <c r="C52" s="16">
        <v>68.7</v>
      </c>
      <c r="D52" s="16">
        <v>69.5</v>
      </c>
      <c r="E52" s="17">
        <f t="shared" si="4"/>
        <v>-1.4000000000000057</v>
      </c>
      <c r="F52" s="16">
        <v>3862</v>
      </c>
      <c r="G52" s="16">
        <v>3899</v>
      </c>
      <c r="H52" s="16">
        <v>3930</v>
      </c>
      <c r="I52" s="18">
        <f t="shared" si="5"/>
        <v>0.98269720101781166</v>
      </c>
      <c r="J52" s="16">
        <v>68.400000000000006</v>
      </c>
      <c r="K52" s="16">
        <v>69.099999999999994</v>
      </c>
      <c r="L52" s="16">
        <v>69.8</v>
      </c>
      <c r="M52" s="17">
        <f t="shared" si="6"/>
        <v>-1.3999999999999915</v>
      </c>
      <c r="N52" s="16">
        <v>3584</v>
      </c>
      <c r="O52" s="16">
        <v>3674</v>
      </c>
      <c r="P52" s="16">
        <v>3672</v>
      </c>
      <c r="Q52" s="18">
        <f t="shared" si="7"/>
        <v>0.97603485838779958</v>
      </c>
      <c r="R52" s="16">
        <v>37</v>
      </c>
      <c r="S52" s="16">
        <v>50</v>
      </c>
      <c r="T52" s="16">
        <v>44</v>
      </c>
      <c r="U52" s="19">
        <f t="shared" si="8"/>
        <v>-7</v>
      </c>
      <c r="V52" s="16">
        <v>64.400000000000006</v>
      </c>
      <c r="W52" s="16">
        <v>61.7</v>
      </c>
      <c r="X52" s="16">
        <v>64.400000000000006</v>
      </c>
      <c r="Y52" s="17">
        <f t="shared" si="9"/>
        <v>0</v>
      </c>
      <c r="Z52" s="16">
        <v>278</v>
      </c>
      <c r="AA52" s="16">
        <v>225</v>
      </c>
      <c r="AB52" s="16">
        <v>258</v>
      </c>
      <c r="AC52" s="18">
        <f t="shared" si="10"/>
        <v>1.0775193798449612</v>
      </c>
      <c r="AD52" s="20">
        <v>181170</v>
      </c>
      <c r="AE52" s="20">
        <v>162705</v>
      </c>
      <c r="AF52" s="21">
        <v>155685</v>
      </c>
      <c r="AG52" s="22">
        <f t="shared" si="11"/>
        <v>1.1636959244628577</v>
      </c>
      <c r="AH52" s="23">
        <f t="shared" si="12"/>
        <v>7.1983428275504927E-2</v>
      </c>
      <c r="AI52" s="23">
        <f t="shared" si="13"/>
        <v>6.5648854961832065E-2</v>
      </c>
      <c r="AJ52" s="24">
        <f t="shared" si="14"/>
        <v>6.3345733136728616E-3</v>
      </c>
    </row>
    <row r="53" spans="1:36" x14ac:dyDescent="0.25">
      <c r="A53" s="16" t="s">
        <v>87</v>
      </c>
      <c r="B53" s="16">
        <v>61.6</v>
      </c>
      <c r="C53" s="16">
        <v>63.6</v>
      </c>
      <c r="D53" s="16">
        <v>64.2</v>
      </c>
      <c r="E53" s="17">
        <f t="shared" si="4"/>
        <v>-2.6000000000000014</v>
      </c>
      <c r="F53" s="16">
        <v>13612</v>
      </c>
      <c r="G53" s="16">
        <v>12627</v>
      </c>
      <c r="H53" s="16">
        <v>13011</v>
      </c>
      <c r="I53" s="18">
        <f t="shared" si="5"/>
        <v>1.0461916839597263</v>
      </c>
      <c r="J53" s="16">
        <v>62.3</v>
      </c>
      <c r="K53" s="16">
        <v>63.8</v>
      </c>
      <c r="L53" s="16">
        <v>64.5</v>
      </c>
      <c r="M53" s="17">
        <f t="shared" si="6"/>
        <v>-2.2000000000000028</v>
      </c>
      <c r="N53" s="16">
        <v>12700</v>
      </c>
      <c r="O53" s="16">
        <v>12164</v>
      </c>
      <c r="P53" s="16">
        <v>12529</v>
      </c>
      <c r="Q53" s="18">
        <f t="shared" si="7"/>
        <v>1.0136483358608028</v>
      </c>
      <c r="R53" s="16">
        <v>29</v>
      </c>
      <c r="S53" s="16">
        <v>40</v>
      </c>
      <c r="T53" s="16">
        <v>37</v>
      </c>
      <c r="U53" s="19">
        <f t="shared" si="8"/>
        <v>-8</v>
      </c>
      <c r="V53" s="16">
        <v>52.1</v>
      </c>
      <c r="W53" s="16">
        <v>56.8</v>
      </c>
      <c r="X53" s="16">
        <v>54.7</v>
      </c>
      <c r="Y53" s="17">
        <f t="shared" si="9"/>
        <v>-2.6000000000000014</v>
      </c>
      <c r="Z53" s="16">
        <v>868</v>
      </c>
      <c r="AA53" s="16">
        <v>419</v>
      </c>
      <c r="AB53" s="16">
        <v>452</v>
      </c>
      <c r="AC53" s="18">
        <f t="shared" si="10"/>
        <v>1.9203539823008851</v>
      </c>
      <c r="AD53" s="20">
        <v>176928</v>
      </c>
      <c r="AE53" s="20">
        <v>164772</v>
      </c>
      <c r="AF53" s="21">
        <v>162340</v>
      </c>
      <c r="AG53" s="22">
        <f t="shared" si="11"/>
        <v>1.0898607860046816</v>
      </c>
      <c r="AH53" s="23">
        <f t="shared" si="12"/>
        <v>6.3767264178665878E-2</v>
      </c>
      <c r="AI53" s="23">
        <f t="shared" si="13"/>
        <v>3.4739835523787566E-2</v>
      </c>
      <c r="AJ53" s="24">
        <f t="shared" si="14"/>
        <v>2.9027428654878312E-2</v>
      </c>
    </row>
    <row r="54" spans="1:36" x14ac:dyDescent="0.25">
      <c r="A54" s="16" t="s">
        <v>88</v>
      </c>
      <c r="B54" s="16">
        <v>62.8</v>
      </c>
      <c r="C54" s="16">
        <v>63.2</v>
      </c>
      <c r="D54" s="16">
        <v>63.4</v>
      </c>
      <c r="E54" s="17">
        <f t="shared" si="4"/>
        <v>-0.60000000000000142</v>
      </c>
      <c r="F54" s="16">
        <v>16610</v>
      </c>
      <c r="G54" s="16">
        <v>16234</v>
      </c>
      <c r="H54" s="16">
        <v>16441</v>
      </c>
      <c r="I54" s="18">
        <f t="shared" si="5"/>
        <v>1.0102791800985342</v>
      </c>
      <c r="J54" s="16">
        <v>63.5</v>
      </c>
      <c r="K54" s="16">
        <v>63.8</v>
      </c>
      <c r="L54" s="16">
        <v>64.2</v>
      </c>
      <c r="M54" s="17">
        <f t="shared" si="6"/>
        <v>-0.70000000000000284</v>
      </c>
      <c r="N54" s="16">
        <v>14904</v>
      </c>
      <c r="O54" s="16">
        <v>15007</v>
      </c>
      <c r="P54" s="16">
        <v>14964</v>
      </c>
      <c r="Q54" s="18">
        <f t="shared" si="7"/>
        <v>0.99599037690457093</v>
      </c>
      <c r="R54" s="16">
        <v>6</v>
      </c>
      <c r="S54" s="16">
        <v>7</v>
      </c>
      <c r="T54" s="16">
        <v>15</v>
      </c>
      <c r="U54" s="19">
        <f t="shared" si="8"/>
        <v>-9</v>
      </c>
      <c r="V54" s="16">
        <v>55.5</v>
      </c>
      <c r="W54" s="16">
        <v>56</v>
      </c>
      <c r="X54" s="16">
        <v>55.5</v>
      </c>
      <c r="Y54" s="17">
        <f t="shared" si="9"/>
        <v>0</v>
      </c>
      <c r="Z54" s="16">
        <v>1658</v>
      </c>
      <c r="AA54" s="16">
        <v>1219</v>
      </c>
      <c r="AB54" s="16">
        <v>1477</v>
      </c>
      <c r="AC54" s="18">
        <f t="shared" si="10"/>
        <v>1.1225457007447528</v>
      </c>
      <c r="AD54" s="20">
        <v>167767</v>
      </c>
      <c r="AE54" s="20">
        <v>152391</v>
      </c>
      <c r="AF54" s="21">
        <v>147224</v>
      </c>
      <c r="AG54" s="22">
        <f t="shared" si="11"/>
        <v>1.1395356735314894</v>
      </c>
      <c r="AH54" s="23">
        <f t="shared" si="12"/>
        <v>9.9819385912101141E-2</v>
      </c>
      <c r="AI54" s="23">
        <f t="shared" si="13"/>
        <v>8.9836384648135759E-2</v>
      </c>
      <c r="AJ54" s="24">
        <f t="shared" si="14"/>
        <v>9.9830012639653826E-3</v>
      </c>
    </row>
    <row r="55" spans="1:36" x14ac:dyDescent="0.25">
      <c r="A55" s="16" t="s">
        <v>89</v>
      </c>
      <c r="B55" s="16">
        <v>63.8</v>
      </c>
      <c r="C55" s="16">
        <v>64.599999999999994</v>
      </c>
      <c r="D55" s="16">
        <v>64.7</v>
      </c>
      <c r="E55" s="17">
        <f t="shared" si="4"/>
        <v>-0.90000000000000568</v>
      </c>
      <c r="F55" s="16">
        <v>1868</v>
      </c>
      <c r="G55" s="16">
        <v>1749</v>
      </c>
      <c r="H55" s="16">
        <v>1860</v>
      </c>
      <c r="I55" s="18">
        <f t="shared" si="5"/>
        <v>1.0043010752688173</v>
      </c>
      <c r="J55" s="16">
        <v>63.8</v>
      </c>
      <c r="K55" s="16">
        <v>64.7</v>
      </c>
      <c r="L55" s="16">
        <v>64.7</v>
      </c>
      <c r="M55" s="17">
        <f t="shared" si="6"/>
        <v>-0.90000000000000568</v>
      </c>
      <c r="N55" s="16">
        <v>1832</v>
      </c>
      <c r="O55" s="16">
        <v>1721</v>
      </c>
      <c r="P55" s="16">
        <v>1813</v>
      </c>
      <c r="Q55" s="18">
        <f t="shared" si="7"/>
        <v>1.0104798676227247</v>
      </c>
      <c r="R55" s="16">
        <v>13</v>
      </c>
      <c r="S55" s="16">
        <v>15</v>
      </c>
      <c r="T55" s="16">
        <v>22</v>
      </c>
      <c r="U55" s="19">
        <f t="shared" si="8"/>
        <v>-9</v>
      </c>
      <c r="V55" s="16">
        <v>61.3</v>
      </c>
      <c r="W55" s="16">
        <v>57.4</v>
      </c>
      <c r="X55" s="16">
        <v>61.2</v>
      </c>
      <c r="Y55" s="17">
        <f t="shared" si="9"/>
        <v>9.9999999999994316E-2</v>
      </c>
      <c r="Z55" s="16">
        <v>36</v>
      </c>
      <c r="AA55" s="16">
        <v>28</v>
      </c>
      <c r="AB55" s="16">
        <v>47</v>
      </c>
      <c r="AC55" s="18">
        <f t="shared" si="10"/>
        <v>0.76595744680851063</v>
      </c>
      <c r="AD55" s="20">
        <v>188719</v>
      </c>
      <c r="AE55" s="20">
        <v>175597</v>
      </c>
      <c r="AF55" s="21">
        <v>172142</v>
      </c>
      <c r="AG55" s="22">
        <f t="shared" si="11"/>
        <v>1.096298404805335</v>
      </c>
      <c r="AH55" s="23">
        <f t="shared" si="12"/>
        <v>1.9271948608137045E-2</v>
      </c>
      <c r="AI55" s="23">
        <f t="shared" si="13"/>
        <v>2.5268817204301075E-2</v>
      </c>
      <c r="AJ55" s="24">
        <f t="shared" si="14"/>
        <v>-5.9968685961640303E-3</v>
      </c>
    </row>
    <row r="56" spans="1:36" x14ac:dyDescent="0.25">
      <c r="A56" s="16" t="s">
        <v>90</v>
      </c>
      <c r="B56" s="16">
        <v>74</v>
      </c>
      <c r="C56" s="16">
        <v>73.400000000000006</v>
      </c>
      <c r="D56" s="16">
        <v>75</v>
      </c>
      <c r="E56" s="17">
        <f t="shared" si="4"/>
        <v>-1</v>
      </c>
      <c r="F56" s="16">
        <v>1637</v>
      </c>
      <c r="G56" s="16">
        <v>1609</v>
      </c>
      <c r="H56" s="16">
        <v>1644</v>
      </c>
      <c r="I56" s="18">
        <f t="shared" si="5"/>
        <v>0.99574209245742096</v>
      </c>
      <c r="J56" s="16">
        <v>74.3</v>
      </c>
      <c r="K56" s="16">
        <v>73.8</v>
      </c>
      <c r="L56" s="16">
        <v>75.900000000000006</v>
      </c>
      <c r="M56" s="17">
        <f t="shared" si="6"/>
        <v>-1.6000000000000085</v>
      </c>
      <c r="N56" s="16">
        <v>1544</v>
      </c>
      <c r="O56" s="16">
        <v>1560</v>
      </c>
      <c r="P56" s="16">
        <v>1561</v>
      </c>
      <c r="Q56" s="18">
        <f t="shared" si="7"/>
        <v>0.98910954516335681</v>
      </c>
      <c r="R56" s="16">
        <v>61</v>
      </c>
      <c r="S56" s="16">
        <v>58</v>
      </c>
      <c r="T56" s="16">
        <v>71</v>
      </c>
      <c r="U56" s="19">
        <f t="shared" si="8"/>
        <v>-10</v>
      </c>
      <c r="V56" s="16">
        <v>69.3</v>
      </c>
      <c r="W56" s="16">
        <v>61.9</v>
      </c>
      <c r="X56" s="16">
        <v>63.3</v>
      </c>
      <c r="Y56" s="17">
        <f t="shared" si="9"/>
        <v>6</v>
      </c>
      <c r="Z56" s="16">
        <v>93</v>
      </c>
      <c r="AA56" s="16">
        <v>49</v>
      </c>
      <c r="AB56" s="16">
        <v>48</v>
      </c>
      <c r="AC56" s="18">
        <f t="shared" si="10"/>
        <v>1.9375</v>
      </c>
      <c r="AD56" s="20">
        <v>205600</v>
      </c>
      <c r="AE56" s="20">
        <v>192463</v>
      </c>
      <c r="AF56" s="21">
        <v>193472</v>
      </c>
      <c r="AG56" s="22">
        <f t="shared" si="11"/>
        <v>1.0626860734369832</v>
      </c>
      <c r="AH56" s="23">
        <f t="shared" si="12"/>
        <v>5.6811240073304826E-2</v>
      </c>
      <c r="AI56" s="23">
        <f t="shared" si="13"/>
        <v>2.9197080291970802E-2</v>
      </c>
      <c r="AJ56" s="24">
        <f t="shared" si="14"/>
        <v>2.7614159781334024E-2</v>
      </c>
    </row>
    <row r="57" spans="1:36" x14ac:dyDescent="0.25">
      <c r="A57" s="16" t="s">
        <v>91</v>
      </c>
      <c r="B57" s="16">
        <v>63.3</v>
      </c>
      <c r="C57" s="16">
        <v>63.5</v>
      </c>
      <c r="D57" s="16">
        <v>63.4</v>
      </c>
      <c r="E57" s="17">
        <f t="shared" si="4"/>
        <v>-0.10000000000000142</v>
      </c>
      <c r="F57" s="16">
        <v>6769</v>
      </c>
      <c r="G57" s="16">
        <v>6852</v>
      </c>
      <c r="H57" s="16">
        <v>6387</v>
      </c>
      <c r="I57" s="18">
        <f t="shared" si="5"/>
        <v>1.0598089870048537</v>
      </c>
      <c r="J57" s="16">
        <v>63.7</v>
      </c>
      <c r="K57" s="16">
        <v>63.9</v>
      </c>
      <c r="L57" s="16">
        <v>63.6</v>
      </c>
      <c r="M57" s="17">
        <f t="shared" si="6"/>
        <v>0.10000000000000142</v>
      </c>
      <c r="N57" s="16">
        <v>6386</v>
      </c>
      <c r="O57" s="16">
        <v>6599</v>
      </c>
      <c r="P57" s="16">
        <v>6189</v>
      </c>
      <c r="Q57" s="18">
        <f t="shared" si="7"/>
        <v>1.0318306673129747</v>
      </c>
      <c r="R57" s="16">
        <v>8</v>
      </c>
      <c r="S57" s="16">
        <v>10</v>
      </c>
      <c r="T57" s="16">
        <v>19</v>
      </c>
      <c r="U57" s="19">
        <f t="shared" si="8"/>
        <v>-11</v>
      </c>
      <c r="V57" s="16">
        <v>54.9</v>
      </c>
      <c r="W57" s="16">
        <v>52.5</v>
      </c>
      <c r="X57" s="16">
        <v>58.1</v>
      </c>
      <c r="Y57" s="17">
        <f t="shared" si="9"/>
        <v>-3.2000000000000028</v>
      </c>
      <c r="Z57" s="16">
        <v>371</v>
      </c>
      <c r="AA57" s="16">
        <v>242</v>
      </c>
      <c r="AB57" s="16">
        <v>174</v>
      </c>
      <c r="AC57" s="18">
        <f t="shared" si="10"/>
        <v>2.132183908045977</v>
      </c>
      <c r="AD57" s="20">
        <v>176366</v>
      </c>
      <c r="AE57" s="20">
        <v>162649</v>
      </c>
      <c r="AF57" s="21">
        <v>153339</v>
      </c>
      <c r="AG57" s="22">
        <f t="shared" si="11"/>
        <v>1.1501705371758</v>
      </c>
      <c r="AH57" s="23">
        <f t="shared" si="12"/>
        <v>5.4808686659772489E-2</v>
      </c>
      <c r="AI57" s="23">
        <f t="shared" si="13"/>
        <v>2.7242837012682011E-2</v>
      </c>
      <c r="AJ57" s="24">
        <f t="shared" si="14"/>
        <v>2.7565849647090478E-2</v>
      </c>
    </row>
    <row r="58" spans="1:36" x14ac:dyDescent="0.25">
      <c r="A58" s="16" t="s">
        <v>92</v>
      </c>
      <c r="B58" s="16">
        <v>78.7</v>
      </c>
      <c r="C58" s="16">
        <v>80.599999999999994</v>
      </c>
      <c r="D58" s="16">
        <v>81.5</v>
      </c>
      <c r="E58" s="17">
        <f t="shared" si="4"/>
        <v>-2.7999999999999972</v>
      </c>
      <c r="F58" s="16">
        <v>1755</v>
      </c>
      <c r="G58" s="16">
        <v>1745</v>
      </c>
      <c r="H58" s="16">
        <v>1418</v>
      </c>
      <c r="I58" s="18">
        <f t="shared" si="5"/>
        <v>1.2376586741889986</v>
      </c>
      <c r="J58" s="16">
        <v>88.6</v>
      </c>
      <c r="K58" s="16">
        <v>90.7</v>
      </c>
      <c r="L58" s="16">
        <v>91.2</v>
      </c>
      <c r="M58" s="17">
        <f t="shared" si="6"/>
        <v>-2.6000000000000085</v>
      </c>
      <c r="N58" s="16">
        <v>636</v>
      </c>
      <c r="O58" s="16">
        <v>603</v>
      </c>
      <c r="P58" s="16">
        <v>595</v>
      </c>
      <c r="Q58" s="18">
        <f t="shared" si="7"/>
        <v>1.0689075630252101</v>
      </c>
      <c r="R58" s="16">
        <v>63</v>
      </c>
      <c r="S58" s="16">
        <v>85</v>
      </c>
      <c r="T58" s="16">
        <v>75</v>
      </c>
      <c r="U58" s="19">
        <f t="shared" si="8"/>
        <v>-12</v>
      </c>
      <c r="V58" s="16">
        <v>73.3</v>
      </c>
      <c r="W58" s="16">
        <v>75.2</v>
      </c>
      <c r="X58" s="16">
        <v>74.599999999999994</v>
      </c>
      <c r="Y58" s="17">
        <f t="shared" si="9"/>
        <v>-1.2999999999999972</v>
      </c>
      <c r="Z58" s="16">
        <v>1083</v>
      </c>
      <c r="AA58" s="16">
        <v>1123</v>
      </c>
      <c r="AB58" s="16">
        <v>817</v>
      </c>
      <c r="AC58" s="18">
        <f t="shared" si="10"/>
        <v>1.3255813953488371</v>
      </c>
      <c r="AD58" s="20">
        <v>243925</v>
      </c>
      <c r="AE58" s="20">
        <v>241957</v>
      </c>
      <c r="AF58" s="21">
        <v>238311</v>
      </c>
      <c r="AG58" s="22">
        <f t="shared" si="11"/>
        <v>1.023557452236783</v>
      </c>
      <c r="AH58" s="23">
        <f t="shared" si="12"/>
        <v>0.61709401709401712</v>
      </c>
      <c r="AI58" s="23">
        <f t="shared" si="13"/>
        <v>0.57616361071932298</v>
      </c>
      <c r="AJ58" s="24">
        <f t="shared" si="14"/>
        <v>4.0930406374694139E-2</v>
      </c>
    </row>
    <row r="59" spans="1:36" x14ac:dyDescent="0.25">
      <c r="A59" s="16" t="s">
        <v>93</v>
      </c>
      <c r="B59" s="16">
        <v>69</v>
      </c>
      <c r="C59" s="16">
        <v>69</v>
      </c>
      <c r="D59" s="16">
        <v>70.599999999999994</v>
      </c>
      <c r="E59" s="17">
        <f t="shared" si="4"/>
        <v>-1.5999999999999943</v>
      </c>
      <c r="F59" s="16">
        <v>4735</v>
      </c>
      <c r="G59" s="16">
        <v>4196</v>
      </c>
      <c r="H59" s="16">
        <v>3901</v>
      </c>
      <c r="I59" s="18">
        <f t="shared" si="5"/>
        <v>1.2137913355549859</v>
      </c>
      <c r="J59" s="16">
        <v>70.8</v>
      </c>
      <c r="K59" s="16">
        <v>70.599999999999994</v>
      </c>
      <c r="L59" s="16">
        <v>72.3</v>
      </c>
      <c r="M59" s="17">
        <f t="shared" si="6"/>
        <v>-1.5</v>
      </c>
      <c r="N59" s="16">
        <v>4114</v>
      </c>
      <c r="O59" s="16">
        <v>3608</v>
      </c>
      <c r="P59" s="16">
        <v>3410</v>
      </c>
      <c r="Q59" s="18">
        <f t="shared" si="7"/>
        <v>1.2064516129032259</v>
      </c>
      <c r="R59" s="16">
        <v>31</v>
      </c>
      <c r="S59" s="16">
        <v>25</v>
      </c>
      <c r="T59" s="16">
        <v>44</v>
      </c>
      <c r="U59" s="19">
        <f t="shared" si="8"/>
        <v>-13</v>
      </c>
      <c r="V59" s="16">
        <v>57.6</v>
      </c>
      <c r="W59" s="16">
        <v>56.3</v>
      </c>
      <c r="X59" s="16">
        <v>57.9</v>
      </c>
      <c r="Y59" s="17">
        <f t="shared" si="9"/>
        <v>-0.29999999999999716</v>
      </c>
      <c r="Z59" s="16">
        <v>621</v>
      </c>
      <c r="AA59" s="16">
        <v>588</v>
      </c>
      <c r="AB59" s="16">
        <v>491</v>
      </c>
      <c r="AC59" s="18">
        <f t="shared" si="10"/>
        <v>1.2647657841140529</v>
      </c>
      <c r="AD59" s="20">
        <v>220838</v>
      </c>
      <c r="AE59" s="20">
        <v>198271</v>
      </c>
      <c r="AF59" s="21">
        <v>197057</v>
      </c>
      <c r="AG59" s="22">
        <f t="shared" si="11"/>
        <v>1.1206808182404076</v>
      </c>
      <c r="AH59" s="23">
        <f t="shared" si="12"/>
        <v>0.13115100316789863</v>
      </c>
      <c r="AI59" s="23">
        <f t="shared" si="13"/>
        <v>0.12586516277877469</v>
      </c>
      <c r="AJ59" s="24">
        <f t="shared" si="14"/>
        <v>5.2858403891239414E-3</v>
      </c>
    </row>
    <row r="60" spans="1:36" x14ac:dyDescent="0.25">
      <c r="A60" s="16" t="s">
        <v>94</v>
      </c>
      <c r="B60" s="16">
        <v>63.5</v>
      </c>
      <c r="C60" s="16">
        <v>64.099999999999994</v>
      </c>
      <c r="D60" s="16">
        <v>64.900000000000006</v>
      </c>
      <c r="E60" s="17">
        <f t="shared" si="4"/>
        <v>-1.4000000000000057</v>
      </c>
      <c r="F60" s="16">
        <v>5399</v>
      </c>
      <c r="G60" s="16">
        <v>5350</v>
      </c>
      <c r="H60" s="16">
        <v>5383</v>
      </c>
      <c r="I60" s="18">
        <f t="shared" si="5"/>
        <v>1.0029723202675089</v>
      </c>
      <c r="J60" s="16">
        <v>63.8</v>
      </c>
      <c r="K60" s="16">
        <v>64.3</v>
      </c>
      <c r="L60" s="16">
        <v>65.099999999999994</v>
      </c>
      <c r="M60" s="17">
        <f t="shared" si="6"/>
        <v>-1.2999999999999972</v>
      </c>
      <c r="N60" s="16">
        <v>5170</v>
      </c>
      <c r="O60" s="16">
        <v>5204</v>
      </c>
      <c r="P60" s="16">
        <v>5206</v>
      </c>
      <c r="Q60" s="18">
        <f t="shared" si="7"/>
        <v>0.99308490203611222</v>
      </c>
      <c r="R60" s="16">
        <v>7</v>
      </c>
      <c r="S60" s="16">
        <v>26</v>
      </c>
      <c r="T60" s="16">
        <v>23</v>
      </c>
      <c r="U60" s="19">
        <f t="shared" si="8"/>
        <v>-16</v>
      </c>
      <c r="V60" s="16">
        <v>56.9</v>
      </c>
      <c r="W60" s="16">
        <v>55.9</v>
      </c>
      <c r="X60" s="16">
        <v>58.1</v>
      </c>
      <c r="Y60" s="17">
        <f t="shared" si="9"/>
        <v>-1.2000000000000028</v>
      </c>
      <c r="Z60" s="16">
        <v>209</v>
      </c>
      <c r="AA60" s="16">
        <v>125</v>
      </c>
      <c r="AB60" s="16">
        <v>163</v>
      </c>
      <c r="AC60" s="18">
        <f t="shared" si="10"/>
        <v>1.2822085889570551</v>
      </c>
      <c r="AD60" s="20">
        <v>214865</v>
      </c>
      <c r="AE60" s="20">
        <v>192629</v>
      </c>
      <c r="AF60" s="21">
        <v>187453</v>
      </c>
      <c r="AG60" s="22">
        <f t="shared" si="11"/>
        <v>1.1462339893199895</v>
      </c>
      <c r="AH60" s="23">
        <f t="shared" si="12"/>
        <v>3.8710872383774776E-2</v>
      </c>
      <c r="AI60" s="23">
        <f t="shared" si="13"/>
        <v>3.0280512725246147E-2</v>
      </c>
      <c r="AJ60" s="24">
        <f t="shared" si="14"/>
        <v>8.4303596585286293E-3</v>
      </c>
    </row>
    <row r="61" spans="1:36" x14ac:dyDescent="0.25">
      <c r="A61" s="16" t="s">
        <v>95</v>
      </c>
      <c r="B61" s="16">
        <v>69.3</v>
      </c>
      <c r="C61" s="16">
        <v>69</v>
      </c>
      <c r="D61" s="16">
        <v>70</v>
      </c>
      <c r="E61" s="17">
        <f t="shared" si="4"/>
        <v>-0.70000000000000284</v>
      </c>
      <c r="F61" s="16">
        <v>54646</v>
      </c>
      <c r="G61" s="16">
        <v>50704</v>
      </c>
      <c r="H61" s="16">
        <v>52474</v>
      </c>
      <c r="I61" s="18">
        <f t="shared" si="5"/>
        <v>1.0413919274307275</v>
      </c>
      <c r="J61" s="16">
        <v>72.400000000000006</v>
      </c>
      <c r="K61" s="16">
        <v>72.599999999999994</v>
      </c>
      <c r="L61" s="16">
        <v>74</v>
      </c>
      <c r="M61" s="17">
        <f t="shared" si="6"/>
        <v>-1.5999999999999943</v>
      </c>
      <c r="N61" s="16">
        <v>33140</v>
      </c>
      <c r="O61" s="16">
        <v>31902</v>
      </c>
      <c r="P61" s="16">
        <v>32112</v>
      </c>
      <c r="Q61" s="18">
        <f t="shared" si="7"/>
        <v>1.0320129546586945</v>
      </c>
      <c r="R61" s="16">
        <v>411</v>
      </c>
      <c r="S61" s="16">
        <v>411</v>
      </c>
      <c r="T61" s="16">
        <v>428</v>
      </c>
      <c r="U61" s="19">
        <f t="shared" si="8"/>
        <v>-17</v>
      </c>
      <c r="V61" s="16">
        <v>63.6</v>
      </c>
      <c r="W61" s="16">
        <v>62.6</v>
      </c>
      <c r="X61" s="16">
        <v>63.5</v>
      </c>
      <c r="Y61" s="17">
        <f t="shared" si="9"/>
        <v>0.10000000000000142</v>
      </c>
      <c r="Z61" s="16">
        <v>19474</v>
      </c>
      <c r="AA61" s="16">
        <v>17405</v>
      </c>
      <c r="AB61" s="16">
        <v>19070</v>
      </c>
      <c r="AC61" s="18">
        <f t="shared" si="10"/>
        <v>1.0211851074986891</v>
      </c>
      <c r="AD61" s="20">
        <v>212686</v>
      </c>
      <c r="AE61" s="20">
        <v>194347</v>
      </c>
      <c r="AF61" s="21">
        <v>190298</v>
      </c>
      <c r="AG61" s="22">
        <f t="shared" si="11"/>
        <v>1.1176470588235294</v>
      </c>
      <c r="AH61" s="23">
        <f t="shared" si="12"/>
        <v>0.35636643121179956</v>
      </c>
      <c r="AI61" s="23">
        <f t="shared" si="13"/>
        <v>0.3634180737126958</v>
      </c>
      <c r="AJ61" s="24">
        <f t="shared" si="14"/>
        <v>-7.051642500896238E-3</v>
      </c>
    </row>
    <row r="62" spans="1:36" x14ac:dyDescent="0.25">
      <c r="A62" s="16" t="s">
        <v>96</v>
      </c>
      <c r="B62" s="16">
        <v>61.9</v>
      </c>
      <c r="C62" s="16">
        <v>62.4</v>
      </c>
      <c r="D62" s="16">
        <v>63</v>
      </c>
      <c r="E62" s="17">
        <f t="shared" si="4"/>
        <v>-1.1000000000000014</v>
      </c>
      <c r="F62" s="16">
        <v>8837</v>
      </c>
      <c r="G62" s="16">
        <v>8506</v>
      </c>
      <c r="H62" s="16">
        <v>8565</v>
      </c>
      <c r="I62" s="18">
        <f t="shared" si="5"/>
        <v>1.0317571511967309</v>
      </c>
      <c r="J62" s="16">
        <v>62.4</v>
      </c>
      <c r="K62" s="16">
        <v>62.8</v>
      </c>
      <c r="L62" s="16">
        <v>63.4</v>
      </c>
      <c r="M62" s="17">
        <f t="shared" si="6"/>
        <v>-1</v>
      </c>
      <c r="N62" s="16">
        <v>8226</v>
      </c>
      <c r="O62" s="16">
        <v>8075</v>
      </c>
      <c r="P62" s="16">
        <v>8074</v>
      </c>
      <c r="Q62" s="18">
        <f t="shared" si="7"/>
        <v>1.0188258607877136</v>
      </c>
      <c r="R62" s="16">
        <v>31</v>
      </c>
      <c r="S62" s="16">
        <v>41</v>
      </c>
      <c r="T62" s="16">
        <v>53</v>
      </c>
      <c r="U62" s="19">
        <f t="shared" si="8"/>
        <v>-22</v>
      </c>
      <c r="V62" s="16">
        <v>53.3</v>
      </c>
      <c r="W62" s="16">
        <v>55</v>
      </c>
      <c r="X62" s="16">
        <v>56.8</v>
      </c>
      <c r="Y62" s="17">
        <f t="shared" si="9"/>
        <v>-3.5</v>
      </c>
      <c r="Z62" s="16">
        <v>601</v>
      </c>
      <c r="AA62" s="16">
        <v>417</v>
      </c>
      <c r="AB62" s="16">
        <v>477</v>
      </c>
      <c r="AC62" s="18">
        <f t="shared" si="10"/>
        <v>1.2599580712788261</v>
      </c>
      <c r="AD62" s="20">
        <v>176705</v>
      </c>
      <c r="AE62" s="20">
        <v>159785</v>
      </c>
      <c r="AF62" s="21">
        <v>159101</v>
      </c>
      <c r="AG62" s="22">
        <f t="shared" si="11"/>
        <v>1.1106466961238459</v>
      </c>
      <c r="AH62" s="23">
        <f t="shared" si="12"/>
        <v>6.800950548828788E-2</v>
      </c>
      <c r="AI62" s="23">
        <f t="shared" si="13"/>
        <v>5.5691768826619963E-2</v>
      </c>
      <c r="AJ62" s="24">
        <f t="shared" si="14"/>
        <v>1.2317736661667918E-2</v>
      </c>
    </row>
    <row r="63" spans="1:36" x14ac:dyDescent="0.25">
      <c r="A63" s="16" t="s">
        <v>97</v>
      </c>
      <c r="B63" s="16">
        <v>68.3</v>
      </c>
      <c r="C63" s="16">
        <v>69.8</v>
      </c>
      <c r="D63" s="16">
        <v>69.8</v>
      </c>
      <c r="E63" s="17">
        <f t="shared" si="4"/>
        <v>-1.5</v>
      </c>
      <c r="F63" s="16">
        <v>9454</v>
      </c>
      <c r="G63" s="16">
        <v>8089</v>
      </c>
      <c r="H63" s="16">
        <v>8011</v>
      </c>
      <c r="I63" s="18">
        <f t="shared" si="5"/>
        <v>1.1801273249282236</v>
      </c>
      <c r="J63" s="16">
        <v>69.7</v>
      </c>
      <c r="K63" s="16">
        <v>70.599999999999994</v>
      </c>
      <c r="L63" s="16">
        <v>70.5</v>
      </c>
      <c r="M63" s="17">
        <f t="shared" si="6"/>
        <v>-0.79999999999999716</v>
      </c>
      <c r="N63" s="16">
        <v>8217</v>
      </c>
      <c r="O63" s="16">
        <v>7321</v>
      </c>
      <c r="P63" s="16">
        <v>7275</v>
      </c>
      <c r="Q63" s="18">
        <f t="shared" si="7"/>
        <v>1.1294845360824741</v>
      </c>
      <c r="R63" s="16">
        <v>89</v>
      </c>
      <c r="S63" s="16">
        <v>94</v>
      </c>
      <c r="T63" s="16">
        <v>114</v>
      </c>
      <c r="U63" s="19">
        <f t="shared" si="8"/>
        <v>-25</v>
      </c>
      <c r="V63" s="16">
        <v>57.8</v>
      </c>
      <c r="W63" s="16">
        <v>60.6</v>
      </c>
      <c r="X63" s="16">
        <v>62.6</v>
      </c>
      <c r="Y63" s="17">
        <f t="shared" si="9"/>
        <v>-4.8000000000000043</v>
      </c>
      <c r="Z63" s="16">
        <v>1219</v>
      </c>
      <c r="AA63" s="16">
        <v>757</v>
      </c>
      <c r="AB63" s="16">
        <v>723</v>
      </c>
      <c r="AC63" s="18">
        <f t="shared" si="10"/>
        <v>1.686030428769018</v>
      </c>
      <c r="AD63" s="20">
        <v>183601</v>
      </c>
      <c r="AE63" s="20">
        <v>169611</v>
      </c>
      <c r="AF63" s="21">
        <v>162915</v>
      </c>
      <c r="AG63" s="22">
        <f t="shared" si="11"/>
        <v>1.1269741889942608</v>
      </c>
      <c r="AH63" s="23">
        <f t="shared" si="12"/>
        <v>0.12894013116141315</v>
      </c>
      <c r="AI63" s="23">
        <f t="shared" si="13"/>
        <v>9.0250905005617277E-2</v>
      </c>
      <c r="AJ63" s="24">
        <f t="shared" si="14"/>
        <v>3.8689226155795869E-2</v>
      </c>
    </row>
    <row r="64" spans="1:36" x14ac:dyDescent="0.25">
      <c r="A64" s="16" t="s">
        <v>98</v>
      </c>
      <c r="B64" s="16">
        <v>66.900000000000006</v>
      </c>
      <c r="C64" s="16">
        <v>67.3</v>
      </c>
      <c r="D64" s="16">
        <v>67.5</v>
      </c>
      <c r="E64" s="17">
        <f t="shared" si="4"/>
        <v>-0.59999999999999432</v>
      </c>
      <c r="F64" s="16">
        <v>2269</v>
      </c>
      <c r="G64" s="16">
        <v>2105</v>
      </c>
      <c r="H64" s="16">
        <v>2250</v>
      </c>
      <c r="I64" s="18">
        <f t="shared" si="5"/>
        <v>1.0084444444444445</v>
      </c>
      <c r="J64" s="16">
        <v>67.2</v>
      </c>
      <c r="K64" s="16">
        <v>67.599999999999994</v>
      </c>
      <c r="L64" s="16">
        <v>67.599999999999994</v>
      </c>
      <c r="M64" s="17">
        <f t="shared" si="6"/>
        <v>-0.39999999999999147</v>
      </c>
      <c r="N64" s="16">
        <v>2079</v>
      </c>
      <c r="O64" s="16">
        <v>2047</v>
      </c>
      <c r="P64" s="16">
        <v>2177</v>
      </c>
      <c r="Q64" s="18">
        <f t="shared" si="7"/>
        <v>0.954983922829582</v>
      </c>
      <c r="R64" s="16">
        <v>52</v>
      </c>
      <c r="S64" s="16">
        <v>68</v>
      </c>
      <c r="T64" s="16">
        <v>80</v>
      </c>
      <c r="U64" s="19">
        <f t="shared" si="8"/>
        <v>-28</v>
      </c>
      <c r="V64" s="16">
        <v>63</v>
      </c>
      <c r="W64" s="16">
        <v>58.3</v>
      </c>
      <c r="X64" s="16">
        <v>65.099999999999994</v>
      </c>
      <c r="Y64" s="17">
        <f t="shared" si="9"/>
        <v>-2.0999999999999943</v>
      </c>
      <c r="Z64" s="16">
        <v>190</v>
      </c>
      <c r="AA64" s="16">
        <v>58</v>
      </c>
      <c r="AB64" s="16">
        <v>73</v>
      </c>
      <c r="AC64" s="18">
        <f t="shared" si="10"/>
        <v>2.6027397260273974</v>
      </c>
      <c r="AD64" s="20">
        <v>178843</v>
      </c>
      <c r="AE64" s="20">
        <v>163727</v>
      </c>
      <c r="AF64" s="21">
        <v>163162</v>
      </c>
      <c r="AG64" s="22">
        <f t="shared" si="11"/>
        <v>1.0961069366641742</v>
      </c>
      <c r="AH64" s="23">
        <f t="shared" si="12"/>
        <v>8.3737329219920664E-2</v>
      </c>
      <c r="AI64" s="23">
        <f t="shared" si="13"/>
        <v>3.2444444444444442E-2</v>
      </c>
      <c r="AJ64" s="24">
        <f t="shared" si="14"/>
        <v>5.1292884775476222E-2</v>
      </c>
    </row>
    <row r="65" spans="1:36" x14ac:dyDescent="0.25">
      <c r="A65" s="16" t="s">
        <v>99</v>
      </c>
      <c r="B65" s="16">
        <v>71.3</v>
      </c>
      <c r="C65" s="16">
        <v>71.400000000000006</v>
      </c>
      <c r="D65" s="16">
        <v>72.599999999999994</v>
      </c>
      <c r="E65" s="17">
        <f t="shared" si="4"/>
        <v>-1.2999999999999972</v>
      </c>
      <c r="F65" s="16">
        <v>4098</v>
      </c>
      <c r="G65" s="16">
        <v>3951</v>
      </c>
      <c r="H65" s="16">
        <v>4034</v>
      </c>
      <c r="I65" s="18">
        <f t="shared" si="5"/>
        <v>1.0158651462568171</v>
      </c>
      <c r="J65" s="16">
        <v>71.900000000000006</v>
      </c>
      <c r="K65" s="16">
        <v>71.900000000000006</v>
      </c>
      <c r="L65" s="16">
        <v>73.5</v>
      </c>
      <c r="M65" s="17">
        <f t="shared" si="6"/>
        <v>-1.5999999999999943</v>
      </c>
      <c r="N65" s="16">
        <v>3849</v>
      </c>
      <c r="O65" s="16">
        <v>3751</v>
      </c>
      <c r="P65" s="16">
        <v>3683</v>
      </c>
      <c r="Q65" s="18">
        <f t="shared" si="7"/>
        <v>1.04507195221287</v>
      </c>
      <c r="R65" s="16">
        <v>155</v>
      </c>
      <c r="S65" s="16">
        <v>148</v>
      </c>
      <c r="T65" s="16">
        <v>183</v>
      </c>
      <c r="U65" s="19">
        <f t="shared" si="8"/>
        <v>-28</v>
      </c>
      <c r="V65" s="16">
        <v>61.4</v>
      </c>
      <c r="W65" s="16">
        <v>62.2</v>
      </c>
      <c r="X65" s="16">
        <v>62.8</v>
      </c>
      <c r="Y65" s="17">
        <f t="shared" si="9"/>
        <v>-1.3999999999999986</v>
      </c>
      <c r="Z65" s="16">
        <v>249</v>
      </c>
      <c r="AA65" s="16">
        <v>200</v>
      </c>
      <c r="AB65" s="16">
        <v>351</v>
      </c>
      <c r="AC65" s="18">
        <f t="shared" si="10"/>
        <v>0.70940170940170943</v>
      </c>
      <c r="AD65" s="20">
        <v>169542</v>
      </c>
      <c r="AE65" s="20">
        <v>154665</v>
      </c>
      <c r="AF65" s="21">
        <v>151766</v>
      </c>
      <c r="AG65" s="22">
        <f t="shared" si="11"/>
        <v>1.1171276834073507</v>
      </c>
      <c r="AH65" s="23">
        <f t="shared" si="12"/>
        <v>6.0761346998535873E-2</v>
      </c>
      <c r="AI65" s="23">
        <f t="shared" si="13"/>
        <v>8.701041150223103E-2</v>
      </c>
      <c r="AJ65" s="24">
        <f t="shared" si="14"/>
        <v>-2.6249064503695158E-2</v>
      </c>
    </row>
    <row r="66" spans="1:36" x14ac:dyDescent="0.25">
      <c r="A66" s="16" t="s">
        <v>100</v>
      </c>
      <c r="B66" s="16">
        <v>75.599999999999994</v>
      </c>
      <c r="C66" s="16">
        <v>76.2</v>
      </c>
      <c r="D66" s="16">
        <v>75.900000000000006</v>
      </c>
      <c r="E66" s="17">
        <f t="shared" si="4"/>
        <v>-0.30000000000001137</v>
      </c>
      <c r="F66" s="16">
        <v>15593</v>
      </c>
      <c r="G66" s="16">
        <v>14621</v>
      </c>
      <c r="H66" s="16">
        <v>14792</v>
      </c>
      <c r="I66" s="18">
        <f t="shared" si="5"/>
        <v>1.0541508923742564</v>
      </c>
      <c r="J66" s="16">
        <v>76.7</v>
      </c>
      <c r="K66" s="16">
        <v>77.099999999999994</v>
      </c>
      <c r="L66" s="16">
        <v>76.7</v>
      </c>
      <c r="M66" s="17">
        <f t="shared" si="6"/>
        <v>0</v>
      </c>
      <c r="N66" s="16">
        <v>13058</v>
      </c>
      <c r="O66" s="16">
        <v>12346</v>
      </c>
      <c r="P66" s="16">
        <v>12319</v>
      </c>
      <c r="Q66" s="18">
        <f t="shared" si="7"/>
        <v>1.0599886354411885</v>
      </c>
      <c r="R66" s="16">
        <v>676</v>
      </c>
      <c r="S66" s="16">
        <v>737</v>
      </c>
      <c r="T66" s="16">
        <v>712</v>
      </c>
      <c r="U66" s="19">
        <f t="shared" si="8"/>
        <v>-36</v>
      </c>
      <c r="V66" s="16">
        <v>69.8</v>
      </c>
      <c r="W66" s="16">
        <v>71</v>
      </c>
      <c r="X66" s="16">
        <v>72.3</v>
      </c>
      <c r="Y66" s="17">
        <f t="shared" si="9"/>
        <v>-2.5</v>
      </c>
      <c r="Z66" s="16">
        <v>2491</v>
      </c>
      <c r="AA66" s="16">
        <v>2247</v>
      </c>
      <c r="AB66" s="16">
        <v>2444</v>
      </c>
      <c r="AC66" s="18">
        <f t="shared" si="10"/>
        <v>1.0192307692307692</v>
      </c>
      <c r="AD66" s="20">
        <v>189806</v>
      </c>
      <c r="AE66" s="20">
        <v>168938</v>
      </c>
      <c r="AF66" s="21">
        <v>164688</v>
      </c>
      <c r="AG66" s="22">
        <f t="shared" si="11"/>
        <v>1.1525187020305061</v>
      </c>
      <c r="AH66" s="23">
        <f t="shared" si="12"/>
        <v>0.15975117039697301</v>
      </c>
      <c r="AI66" s="23">
        <f t="shared" si="13"/>
        <v>0.16522444564629529</v>
      </c>
      <c r="AJ66" s="24">
        <f t="shared" si="14"/>
        <v>-5.4732752493222847E-3</v>
      </c>
    </row>
    <row r="67" spans="1:36" x14ac:dyDescent="0.25">
      <c r="A67" s="16" t="s">
        <v>101</v>
      </c>
      <c r="B67" s="16">
        <v>68.099999999999994</v>
      </c>
      <c r="C67" s="16">
        <v>69.5</v>
      </c>
      <c r="D67" s="16">
        <v>69.900000000000006</v>
      </c>
      <c r="E67" s="17">
        <f t="shared" ref="E67:E69" si="15">B67-D67</f>
        <v>-1.8000000000000114</v>
      </c>
      <c r="F67" s="16">
        <v>9293</v>
      </c>
      <c r="G67" s="16">
        <v>9062</v>
      </c>
      <c r="H67" s="16">
        <v>9293</v>
      </c>
      <c r="I67" s="18">
        <f t="shared" ref="I67:I69" si="16">F67/H67</f>
        <v>1</v>
      </c>
      <c r="J67" s="16">
        <v>68.5</v>
      </c>
      <c r="K67" s="16">
        <v>69.8</v>
      </c>
      <c r="L67" s="16">
        <v>70.5</v>
      </c>
      <c r="M67" s="17">
        <f t="shared" ref="M67:M69" si="17">J67-L67</f>
        <v>-2</v>
      </c>
      <c r="N67" s="16">
        <v>8682</v>
      </c>
      <c r="O67" s="16">
        <v>8580</v>
      </c>
      <c r="P67" s="16">
        <v>8468</v>
      </c>
      <c r="Q67" s="18">
        <f t="shared" ref="Q67:Q69" si="18">N67/P67</f>
        <v>1.0252716107699575</v>
      </c>
      <c r="R67" s="16">
        <v>126</v>
      </c>
      <c r="S67" s="16">
        <v>160</v>
      </c>
      <c r="T67" s="16">
        <v>164</v>
      </c>
      <c r="U67" s="19">
        <f t="shared" ref="U67:U69" si="19">R67-T67</f>
        <v>-38</v>
      </c>
      <c r="V67" s="16">
        <v>61.3</v>
      </c>
      <c r="W67" s="16">
        <v>63.2</v>
      </c>
      <c r="X67" s="16">
        <v>63.9</v>
      </c>
      <c r="Y67" s="17">
        <f t="shared" ref="Y67:Y69" si="20">V67-X67</f>
        <v>-2.6000000000000014</v>
      </c>
      <c r="Z67" s="16">
        <v>611</v>
      </c>
      <c r="AA67" s="16">
        <v>482</v>
      </c>
      <c r="AB67" s="16">
        <v>825</v>
      </c>
      <c r="AC67" s="18">
        <f t="shared" ref="AC67:AC69" si="21">Z67/AB67</f>
        <v>0.7406060606060606</v>
      </c>
      <c r="AD67" s="20">
        <v>182681</v>
      </c>
      <c r="AE67" s="20">
        <v>166301</v>
      </c>
      <c r="AF67" s="21">
        <v>161525</v>
      </c>
      <c r="AG67" s="22">
        <f t="shared" ref="AG67:AG69" si="22">AD67/AF67</f>
        <v>1.130976629004798</v>
      </c>
      <c r="AH67" s="23">
        <f t="shared" ref="AH67:AH101" si="23">Z67/F67</f>
        <v>6.5748412783815782E-2</v>
      </c>
      <c r="AI67" s="23">
        <f t="shared" ref="AI67:AI101" si="24">AB67/H67</f>
        <v>8.8776498439685783E-2</v>
      </c>
      <c r="AJ67" s="24">
        <f t="shared" ref="AJ67:AJ69" si="25">AH67-AI67</f>
        <v>-2.3028085655870001E-2</v>
      </c>
    </row>
    <row r="68" spans="1:36" x14ac:dyDescent="0.25">
      <c r="A68" s="16" t="s">
        <v>102</v>
      </c>
      <c r="B68" s="16">
        <v>70.5</v>
      </c>
      <c r="C68" s="16">
        <v>71.3</v>
      </c>
      <c r="D68" s="16">
        <v>71.2</v>
      </c>
      <c r="E68" s="17">
        <f t="shared" si="15"/>
        <v>-0.70000000000000284</v>
      </c>
      <c r="F68" s="16">
        <v>10964</v>
      </c>
      <c r="G68" s="16">
        <v>10505</v>
      </c>
      <c r="H68" s="16">
        <v>10519</v>
      </c>
      <c r="I68" s="18">
        <f t="shared" si="16"/>
        <v>1.0423044015590837</v>
      </c>
      <c r="J68" s="16">
        <v>73.3</v>
      </c>
      <c r="K68" s="16">
        <v>74.2</v>
      </c>
      <c r="L68" s="16">
        <v>73.900000000000006</v>
      </c>
      <c r="M68" s="17">
        <f t="shared" si="17"/>
        <v>-0.60000000000000853</v>
      </c>
      <c r="N68" s="16">
        <v>8244</v>
      </c>
      <c r="O68" s="16">
        <v>7751</v>
      </c>
      <c r="P68" s="16">
        <v>7760</v>
      </c>
      <c r="Q68" s="18">
        <f t="shared" si="18"/>
        <v>1.0623711340206186</v>
      </c>
      <c r="R68" s="16">
        <v>121</v>
      </c>
      <c r="S68" s="16">
        <v>155</v>
      </c>
      <c r="T68" s="16">
        <v>167</v>
      </c>
      <c r="U68" s="19">
        <f t="shared" si="19"/>
        <v>-46</v>
      </c>
      <c r="V68" s="16">
        <v>62.2</v>
      </c>
      <c r="W68" s="16">
        <v>62.9</v>
      </c>
      <c r="X68" s="16">
        <v>63.9</v>
      </c>
      <c r="Y68" s="17">
        <f t="shared" si="20"/>
        <v>-1.6999999999999957</v>
      </c>
      <c r="Z68" s="16">
        <v>2673</v>
      </c>
      <c r="AA68" s="16">
        <v>2720</v>
      </c>
      <c r="AB68" s="16">
        <v>2721</v>
      </c>
      <c r="AC68" s="18">
        <f t="shared" si="21"/>
        <v>0.98235942668136711</v>
      </c>
      <c r="AD68" s="20">
        <v>186421</v>
      </c>
      <c r="AE68" s="20">
        <v>168641</v>
      </c>
      <c r="AF68" s="21">
        <v>163068</v>
      </c>
      <c r="AG68" s="22">
        <f t="shared" si="22"/>
        <v>1.1432101945200774</v>
      </c>
      <c r="AH68" s="23">
        <f t="shared" si="23"/>
        <v>0.24379788398394747</v>
      </c>
      <c r="AI68" s="23">
        <f t="shared" si="24"/>
        <v>0.25867477897138513</v>
      </c>
      <c r="AJ68" s="24">
        <f t="shared" si="25"/>
        <v>-1.4876894987437661E-2</v>
      </c>
    </row>
    <row r="69" spans="1:36" x14ac:dyDescent="0.25">
      <c r="A69" s="16" t="s">
        <v>103</v>
      </c>
      <c r="B69" s="16">
        <v>73.599999999999994</v>
      </c>
      <c r="C69" s="16">
        <v>74.099999999999994</v>
      </c>
      <c r="D69" s="16">
        <v>75.099999999999994</v>
      </c>
      <c r="E69" s="17">
        <f t="shared" si="15"/>
        <v>-1.5</v>
      </c>
      <c r="F69" s="16">
        <v>4818</v>
      </c>
      <c r="G69" s="16">
        <v>5250</v>
      </c>
      <c r="H69" s="16">
        <v>5507</v>
      </c>
      <c r="I69" s="18">
        <f t="shared" si="16"/>
        <v>0.87488650808062463</v>
      </c>
      <c r="J69" s="16">
        <v>73.7</v>
      </c>
      <c r="K69" s="16">
        <v>74.3</v>
      </c>
      <c r="L69" s="16">
        <v>74.900000000000006</v>
      </c>
      <c r="M69" s="17">
        <f t="shared" si="17"/>
        <v>-1.2000000000000028</v>
      </c>
      <c r="N69" s="16">
        <v>4671</v>
      </c>
      <c r="O69" s="16">
        <v>5023</v>
      </c>
      <c r="P69" s="16">
        <v>5090</v>
      </c>
      <c r="Q69" s="18">
        <f t="shared" si="18"/>
        <v>0.9176817288801572</v>
      </c>
      <c r="R69" s="16">
        <v>453</v>
      </c>
      <c r="S69" s="16">
        <v>559</v>
      </c>
      <c r="T69" s="16">
        <v>606</v>
      </c>
      <c r="U69" s="19">
        <f t="shared" si="19"/>
        <v>-153</v>
      </c>
      <c r="V69" s="16">
        <v>69.900000000000006</v>
      </c>
      <c r="W69" s="16">
        <v>69.2</v>
      </c>
      <c r="X69" s="16">
        <v>77.5</v>
      </c>
      <c r="Y69" s="17">
        <f t="shared" si="20"/>
        <v>-7.5999999999999943</v>
      </c>
      <c r="Z69" s="16">
        <v>147</v>
      </c>
      <c r="AA69" s="16">
        <v>227</v>
      </c>
      <c r="AB69" s="16">
        <v>417</v>
      </c>
      <c r="AC69" s="18">
        <f t="shared" si="21"/>
        <v>0.35251798561151076</v>
      </c>
      <c r="AD69" s="20">
        <v>196523</v>
      </c>
      <c r="AE69" s="20">
        <v>180266</v>
      </c>
      <c r="AF69" s="21">
        <v>168828</v>
      </c>
      <c r="AG69" s="22">
        <f t="shared" si="22"/>
        <v>1.1640426943398015</v>
      </c>
      <c r="AH69" s="23">
        <f t="shared" si="23"/>
        <v>3.0510585305105854E-2</v>
      </c>
      <c r="AI69" s="23">
        <f t="shared" si="24"/>
        <v>7.5721808607227159E-2</v>
      </c>
      <c r="AJ69" s="24">
        <f t="shared" si="25"/>
        <v>-4.5211223302121309E-2</v>
      </c>
    </row>
  </sheetData>
  <autoFilter ref="A2:AJ2">
    <sortState ref="A3:AJ69">
      <sortCondition descending="1" ref="U2:U6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БВИ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2024-07-29T12:22:08Z</dcterms:created>
  <dcterms:modified xsi:type="dcterms:W3CDTF">2024-07-29T12:22:17Z</dcterms:modified>
</cp:coreProperties>
</file>